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nm.Print_Area" localSheetId="0">'A-N° Sinies Denun'!$A$1:$E$25</definedName>
    <definedName name="_xlnm.Print_Area" localSheetId="1">'B-N° Sinies Pagad'!$A$1:$E$25</definedName>
    <definedName name="_xlnm.Print_Area" localSheetId="2">'C-N° Pers Sinies'!$A$1:$G$25</definedName>
    <definedName name="_xlnm.Print_Area" localSheetId="3">'D-Sinies Pag Direc'!$A$1:$H$54</definedName>
    <definedName name="_xlnm.Print_Area" localSheetId="4">'E-Costo Sin Direc'!$A$1:$F$26</definedName>
    <definedName name="_xlnm.Print_Area" localSheetId="5">'F-N° Seg Contrat'!$A$1:$I$25</definedName>
    <definedName name="_xlnm.Print_Area" localSheetId="6">'G-Prima Tot x Tip V'!$A$1:$I$25</definedName>
    <definedName name="_xlnm.Print_Area" localSheetId="7">'H-Prim Prom x Tip V'!$A$1:$I$9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<sst xmlns="http://schemas.openxmlformats.org/spreadsheetml/2006/main" count="143" uniqueCount="98">
  <si>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</si>
  <si>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</si>
  <si>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</si>
  <si>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</si>
  <si>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</si>
  <si>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</si>
  <si>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</si>
  <si>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</si>
  <si>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</si>
  <si>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</si>
  <si>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Interamericana Vida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</si>
  <si>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</si>
  <si>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</si>
  <si>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</si>
  <si>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</si>
  <si>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</si>
  <si>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</si>
  <si>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</si>
  <si>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</si>
  <si>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</si>
  <si>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</si>
  <si>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</si>
  <si>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</si>
  <si>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</si>
  <si>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</si>
  <si>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</si>
  <si>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</si>
  <si>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</si>
  <si>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</si>
  <si>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</si>
  <si>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</si>
  <si>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</si>
  <si>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</si>
  <si>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</si>
  <si>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</si>
  <si>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</si>
  <si>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</si>
  <si>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</si>
  <si>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</si>
  <si>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</si>
  <si>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</si>
  <si>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</si>
  <si>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</si>
  <si>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</si>
  <si>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</si>
  <si>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</si>
  <si>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</si>
  <si>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</si>
  <si>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</si>
  <si>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</si>
  <si>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</si>
  <si>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</si>
  <si>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</si>
  <si>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</si>
  <si>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</si>
  <si>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</si>
  <si>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</si>
  <si>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</si>
  <si>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</si>
  <si>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</si>
  <si>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</si>
  <si>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</si>
  <si>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</si>
  <si>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</si>
  <si>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</si>
  <si>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</si>
  <si>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</si>
  <si>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</si>
  <si>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</si>
  <si>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</si>
  <si>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</si>
  <si>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</si>
  <si>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</si>
  <si>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</si>
  <si>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</si>
  <si>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</si>
  <si>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</si>
  <si>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</si>
  <si>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</si>
  <si>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</si>
  <si>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</si>
  <si>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</si>
  <si>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</si>
  <si>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</si>
  <si>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</si>
  <si>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ABN Amro</t>
  </si>
  <si>
    <t>Mapfre</t>
  </si>
  <si>
    <t>Promedio</t>
  </si>
  <si>
    <t>Motocicletas</t>
  </si>
  <si>
    <t>ING Vida</t>
  </si>
  <si>
    <t>Bci</t>
  </si>
  <si>
    <t>Ise Chile</t>
  </si>
  <si>
    <t>Liberty</t>
  </si>
  <si>
    <t>Penta Security</t>
  </si>
  <si>
    <t xml:space="preserve">      (entre el 1 de enero y 30 de septiembre de 2007)</t>
  </si>
  <si>
    <t xml:space="preserve">      (entre el 1 de enero y 30 de septiembre  de 2007, montos expresados en miles de pesos de septiembre de 2007)</t>
  </si>
  <si>
    <t xml:space="preserve">      (entre el 1 de enero y 30 de septiembre de 2007, montos expresados en pesos de septiembre de 2007)</t>
  </si>
  <si>
    <t>Royal &amp; Sun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</si>
</sst>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#,##0&quot; Pts&quot;;\-#,##0&quot; Pts&quot;"/>
    <numFmt numFmtId="191" formatCode="#,##0&quot; Pts&quot;;[Red]\-#,##0&quot; Pts&quot;"/>
    <numFmt numFmtId="192" formatCode="#,##0.00&quot; Pts&quot;;\-#,##0.00&quot; Pts&quot;"/>
    <numFmt numFmtId="193" formatCode="#,##0.00&quot; Pts&quot;;[Red]\-#,##0.00&quot; Pts&quot;"/>
    <numFmt numFmtId="194" formatCode="#,##0.000;[Red]\-#,##0.000"/>
    <numFmt numFmtId="195" formatCode="#,##0.0000;[Red]\-#,##0.0000"/>
    <numFmt numFmtId="196" formatCode="#,##0.0;[Red]\-#,##0.0"/>
    <numFmt numFmtId="197" formatCode="0.0%"/>
    <numFmt numFmtId="198" formatCode="0.0000000"/>
    <numFmt numFmtId="199" formatCode="0.000000"/>
    <numFmt numFmtId="200" formatCode="0.00000"/>
    <numFmt numFmtId="201" formatCode="0.0000"/>
    <numFmt numFmtId="202" formatCode="#,##0.00000;[Red]\-#,##0.00000"/>
    <numFmt numFmtId="203" formatCode="#,##0.000000;[Red]\-#,##0.000000"/>
    <numFmt numFmtId="204" formatCode="#,##0.0000000;[Red]\-#,##0.0000000"/>
    <numFmt numFmtId="205" formatCode="#,##0.00000000;[Red]\-#,##0.00000000"/>
    <numFmt numFmtId="206" formatCode="#,##0.000000000;[Red]\-#,##0.000000000"/>
    <numFmt numFmtId="207" formatCode="#,##0.0000000000;[Red]\-#,##0.0000000000"/>
    <numFmt numFmtId="208" formatCode="#,##0.00000000000;[Red]\-#,##0.00000000000"/>
    <numFmt numFmtId="209" formatCode="#,##0.0"/>
    <numFmt numFmtId="210" formatCode="0.00000000"/>
    <numFmt numFmtId="211" formatCode="0.000000000"/>
    <numFmt numFmtId="212" formatCode="#,##0.000_);[Red]\(#,##0.000\)"/>
    <numFmt numFmtId="213" formatCode="#,##0.0000_);[Red]\(#,##0.0000\)"/>
    <numFmt numFmtId="214" formatCode="#,##0.00000_);[Red]\(#,##0.00000\)"/>
    <numFmt numFmtId="215" formatCode="#,##0.000000_);[Red]\(#,##0.000000\)"/>
    <numFmt numFmtId="216" formatCode="#,##0.0_);[Red]\(#,##0.0\)"/>
  </numFmts>
  <fonts count="13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3" fontId="3" fillId="0" borderId="1" xfId="25" applyNumberFormat="1" applyFont="1" applyBorder="1">
      <alignment/>
      <protection/>
    </xf>
    <xf numFmtId="0" fontId="4" fillId="0" borderId="0" xfId="28" applyFont="1" applyBorder="1" applyAlignment="1" quotePrefix="1">
      <alignment horizontal="left"/>
      <protection/>
    </xf>
    <xf numFmtId="3" fontId="3" fillId="0" borderId="1" xfId="27" applyNumberFormat="1" applyFont="1" applyBorder="1" applyAlignment="1" quotePrefix="1">
      <alignment horizontal="right"/>
      <protection/>
    </xf>
    <xf numFmtId="3" fontId="2" fillId="0" borderId="2" xfId="28" applyNumberFormat="1" applyFont="1" applyBorder="1" applyAlignment="1">
      <alignment horizontal="right"/>
      <protection/>
    </xf>
    <xf numFmtId="3" fontId="3" fillId="0" borderId="0" xfId="22" applyNumberFormat="1" applyFont="1" applyBorder="1" applyAlignment="1">
      <alignment/>
    </xf>
    <xf numFmtId="3" fontId="3" fillId="0" borderId="0" xfId="28" applyNumberFormat="1" applyFont="1" applyBorder="1">
      <alignment/>
      <protection/>
    </xf>
    <xf numFmtId="3" fontId="3" fillId="0" borderId="0" xfId="28" applyNumberFormat="1" applyFont="1" applyBorder="1" applyAlignment="1">
      <alignment horizontal="right"/>
      <protection/>
    </xf>
    <xf numFmtId="3" fontId="3" fillId="0" borderId="1" xfId="28" applyNumberFormat="1" applyFont="1" applyBorder="1" applyAlignment="1">
      <alignment horizontal="right"/>
      <protection/>
    </xf>
    <xf numFmtId="3" fontId="4" fillId="0" borderId="0" xfId="22" applyNumberFormat="1" applyFont="1" applyBorder="1" applyAlignment="1">
      <alignment/>
    </xf>
    <xf numFmtId="3" fontId="3" fillId="0" borderId="1" xfId="26" applyNumberFormat="1" applyFont="1" applyBorder="1">
      <alignment/>
      <protection/>
    </xf>
    <xf numFmtId="3" fontId="3" fillId="0" borderId="1" xfId="19" applyNumberFormat="1" applyFont="1" applyBorder="1" applyAlignment="1">
      <alignment/>
    </xf>
    <xf numFmtId="3" fontId="5" fillId="0" borderId="0" xfId="22" applyNumberFormat="1" applyFont="1" applyBorder="1" applyAlignment="1">
      <alignment/>
    </xf>
    <xf numFmtId="3" fontId="2" fillId="0" borderId="3" xfId="28" applyNumberFormat="1" applyFont="1" applyBorder="1" applyAlignment="1">
      <alignment horizontal="right"/>
      <protection/>
    </xf>
    <xf numFmtId="3" fontId="3" fillId="0" borderId="3" xfId="28" applyNumberFormat="1" applyFont="1" applyBorder="1" applyAlignment="1">
      <alignment horizontal="right"/>
      <protection/>
    </xf>
    <xf numFmtId="0" fontId="1" fillId="0" borderId="0" xfId="25" applyFont="1" applyAlignment="1" quotePrefix="1">
      <alignment horizontal="left"/>
      <protection/>
    </xf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0" fontId="6" fillId="0" borderId="0" xfId="25" applyFont="1" applyAlignment="1" quotePrefix="1">
      <alignment horizontal="left"/>
      <protection/>
    </xf>
    <xf numFmtId="0" fontId="1" fillId="0" borderId="0" xfId="25" applyFont="1" applyBorder="1" applyAlignment="1" quotePrefix="1">
      <alignment horizontal="right"/>
      <protection/>
    </xf>
    <xf numFmtId="38" fontId="1" fillId="0" borderId="0" xfId="25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25" applyNumberFormat="1" applyFont="1">
      <alignment/>
      <protection/>
    </xf>
    <xf numFmtId="38" fontId="1" fillId="0" borderId="4" xfId="19" applyNumberFormat="1" applyFont="1" applyBorder="1" applyAlignment="1">
      <alignment/>
    </xf>
    <xf numFmtId="38" fontId="1" fillId="0" borderId="5" xfId="19" applyNumberFormat="1" applyFont="1" applyBorder="1" applyAlignment="1">
      <alignment/>
    </xf>
    <xf numFmtId="38" fontId="1" fillId="0" borderId="5" xfId="25" applyNumberFormat="1" applyFont="1" applyBorder="1">
      <alignment/>
      <protection/>
    </xf>
    <xf numFmtId="38" fontId="1" fillId="0" borderId="0" xfId="25" applyNumberFormat="1" applyFont="1">
      <alignment/>
      <protection/>
    </xf>
    <xf numFmtId="0" fontId="8" fillId="0" borderId="6" xfId="25" applyFont="1" applyBorder="1">
      <alignment/>
      <protection/>
    </xf>
    <xf numFmtId="213" fontId="1" fillId="0" borderId="7" xfId="19" applyNumberFormat="1" applyFont="1" applyBorder="1" applyAlignment="1">
      <alignment/>
    </xf>
    <xf numFmtId="38" fontId="1" fillId="0" borderId="7" xfId="25" applyNumberFormat="1" applyFont="1" applyBorder="1">
      <alignment/>
      <protection/>
    </xf>
    <xf numFmtId="213" fontId="1" fillId="0" borderId="0" xfId="19" applyNumberFormat="1" applyFont="1" applyBorder="1" applyAlignment="1">
      <alignment/>
    </xf>
    <xf numFmtId="0" fontId="8" fillId="0" borderId="0" xfId="25" applyFont="1" applyBorder="1">
      <alignment/>
      <protection/>
    </xf>
    <xf numFmtId="38" fontId="1" fillId="0" borderId="8" xfId="25" applyNumberFormat="1" applyFont="1" applyBorder="1">
      <alignment/>
      <protection/>
    </xf>
    <xf numFmtId="0" fontId="1" fillId="0" borderId="0" xfId="26" applyFont="1" applyAlignment="1" quotePrefix="1">
      <alignment horizontal="left"/>
      <protection/>
    </xf>
    <xf numFmtId="0" fontId="1" fillId="0" borderId="0" xfId="26" applyFont="1">
      <alignment/>
      <protection/>
    </xf>
    <xf numFmtId="0" fontId="1" fillId="0" borderId="4" xfId="26" applyFont="1" applyBorder="1">
      <alignment/>
      <protection/>
    </xf>
    <xf numFmtId="38" fontId="1" fillId="0" borderId="5" xfId="20" applyNumberFormat="1" applyFont="1" applyBorder="1" applyAlignment="1">
      <alignment/>
    </xf>
    <xf numFmtId="38" fontId="1" fillId="0" borderId="5" xfId="26" applyNumberFormat="1" applyFont="1" applyBorder="1">
      <alignment/>
      <protection/>
    </xf>
    <xf numFmtId="0" fontId="1" fillId="0" borderId="5" xfId="26" applyFont="1" applyBorder="1">
      <alignment/>
      <protection/>
    </xf>
    <xf numFmtId="38" fontId="1" fillId="0" borderId="0" xfId="26" applyNumberFormat="1" applyFont="1">
      <alignment/>
      <protection/>
    </xf>
    <xf numFmtId="3" fontId="1" fillId="0" borderId="0" xfId="26" applyNumberFormat="1" applyFont="1">
      <alignment/>
      <protection/>
    </xf>
    <xf numFmtId="0" fontId="8" fillId="0" borderId="6" xfId="26" applyFont="1" applyBorder="1">
      <alignment/>
      <protection/>
    </xf>
    <xf numFmtId="213" fontId="1" fillId="0" borderId="7" xfId="20" applyNumberFormat="1" applyFont="1" applyBorder="1" applyAlignment="1">
      <alignment/>
    </xf>
    <xf numFmtId="38" fontId="1" fillId="0" borderId="7" xfId="26" applyNumberFormat="1" applyFont="1" applyBorder="1">
      <alignment/>
      <protection/>
    </xf>
    <xf numFmtId="0" fontId="1" fillId="0" borderId="7" xfId="26" applyFont="1" applyBorder="1">
      <alignment/>
      <protection/>
    </xf>
    <xf numFmtId="201" fontId="1" fillId="0" borderId="0" xfId="26" applyNumberFormat="1" applyFont="1">
      <alignment/>
      <protection/>
    </xf>
    <xf numFmtId="0" fontId="1" fillId="0" borderId="0" xfId="27" applyFont="1" applyAlignment="1" quotePrefix="1">
      <alignment horizontal="left"/>
      <protection/>
    </xf>
    <xf numFmtId="0" fontId="1" fillId="0" borderId="0" xfId="27" applyFont="1">
      <alignment/>
      <protection/>
    </xf>
    <xf numFmtId="38" fontId="1" fillId="0" borderId="4" xfId="21" applyNumberFormat="1" applyFont="1" applyBorder="1" applyAlignment="1">
      <alignment/>
    </xf>
    <xf numFmtId="38" fontId="1" fillId="0" borderId="5" xfId="21" applyNumberFormat="1" applyFont="1" applyBorder="1" applyAlignment="1">
      <alignment/>
    </xf>
    <xf numFmtId="38" fontId="1" fillId="0" borderId="5" xfId="27" applyNumberFormat="1" applyFont="1" applyBorder="1">
      <alignment/>
      <protection/>
    </xf>
    <xf numFmtId="0" fontId="1" fillId="0" borderId="5" xfId="27" applyFont="1" applyBorder="1">
      <alignment/>
      <protection/>
    </xf>
    <xf numFmtId="38" fontId="1" fillId="0" borderId="0" xfId="27" applyNumberFormat="1" applyFont="1">
      <alignment/>
      <protection/>
    </xf>
    <xf numFmtId="0" fontId="8" fillId="0" borderId="6" xfId="27" applyFont="1" applyBorder="1">
      <alignment/>
      <protection/>
    </xf>
    <xf numFmtId="213" fontId="1" fillId="0" borderId="7" xfId="21" applyNumberFormat="1" applyFont="1" applyBorder="1" applyAlignment="1">
      <alignment/>
    </xf>
    <xf numFmtId="38" fontId="1" fillId="0" borderId="7" xfId="27" applyNumberFormat="1" applyFont="1" applyBorder="1">
      <alignment/>
      <protection/>
    </xf>
    <xf numFmtId="0" fontId="1" fillId="0" borderId="7" xfId="27" applyFont="1" applyBorder="1">
      <alignment/>
      <protection/>
    </xf>
    <xf numFmtId="3" fontId="1" fillId="0" borderId="0" xfId="27" applyNumberFormat="1" applyFont="1">
      <alignment/>
      <protection/>
    </xf>
    <xf numFmtId="201" fontId="1" fillId="0" borderId="0" xfId="27" applyNumberFormat="1" applyFont="1">
      <alignment/>
      <protection/>
    </xf>
    <xf numFmtId="0" fontId="1" fillId="0" borderId="0" xfId="28" applyFont="1" applyAlignment="1" quotePrefix="1">
      <alignment horizontal="left"/>
      <protection/>
    </xf>
    <xf numFmtId="0" fontId="1" fillId="0" borderId="0" xfId="28" applyFont="1">
      <alignment/>
      <protection/>
    </xf>
    <xf numFmtId="0" fontId="5" fillId="0" borderId="0" xfId="28" applyFont="1" applyBorder="1" applyAlignment="1" quotePrefix="1">
      <alignment horizontal="left"/>
      <protection/>
    </xf>
    <xf numFmtId="0" fontId="1" fillId="0" borderId="0" xfId="28" applyFont="1" applyBorder="1">
      <alignment/>
      <protection/>
    </xf>
    <xf numFmtId="0" fontId="6" fillId="0" borderId="0" xfId="28" applyFont="1" applyBorder="1" applyAlignment="1" quotePrefix="1">
      <alignment horizontal="left"/>
      <protection/>
    </xf>
    <xf numFmtId="0" fontId="1" fillId="0" borderId="9" xfId="28" applyFont="1" applyBorder="1" applyAlignment="1" quotePrefix="1">
      <alignment horizontal="left"/>
      <protection/>
    </xf>
    <xf numFmtId="0" fontId="6" fillId="0" borderId="10" xfId="28" applyFont="1" applyBorder="1" applyAlignment="1" quotePrefix="1">
      <alignment horizontal="left"/>
      <protection/>
    </xf>
    <xf numFmtId="0" fontId="1" fillId="0" borderId="10" xfId="28" applyFont="1" applyBorder="1">
      <alignment/>
      <protection/>
    </xf>
    <xf numFmtId="0" fontId="1" fillId="0" borderId="11" xfId="28" applyFont="1" applyBorder="1">
      <alignment/>
      <protection/>
    </xf>
    <xf numFmtId="0" fontId="7" fillId="0" borderId="12" xfId="28" applyFont="1" applyBorder="1">
      <alignment/>
      <protection/>
    </xf>
    <xf numFmtId="0" fontId="7" fillId="0" borderId="0" xfId="28" applyFont="1" applyBorder="1" applyAlignment="1">
      <alignment horizontal="right"/>
      <protection/>
    </xf>
    <xf numFmtId="0" fontId="7" fillId="0" borderId="3" xfId="28" applyFont="1" applyBorder="1" applyAlignment="1">
      <alignment horizontal="right"/>
      <protection/>
    </xf>
    <xf numFmtId="0" fontId="1" fillId="0" borderId="13" xfId="28" applyFont="1" applyBorder="1">
      <alignment/>
      <protection/>
    </xf>
    <xf numFmtId="0" fontId="1" fillId="0" borderId="14" xfId="28" applyFont="1" applyBorder="1">
      <alignment/>
      <protection/>
    </xf>
    <xf numFmtId="0" fontId="1" fillId="0" borderId="15" xfId="28" applyFont="1" applyBorder="1">
      <alignment/>
      <protection/>
    </xf>
    <xf numFmtId="3" fontId="1" fillId="0" borderId="0" xfId="28" applyNumberFormat="1" applyFont="1">
      <alignment/>
      <protection/>
    </xf>
    <xf numFmtId="0" fontId="1" fillId="0" borderId="4" xfId="28" applyFont="1" applyBorder="1">
      <alignment/>
      <protection/>
    </xf>
    <xf numFmtId="38" fontId="1" fillId="0" borderId="5" xfId="22" applyNumberFormat="1" applyFont="1" applyBorder="1" applyAlignment="1">
      <alignment/>
    </xf>
    <xf numFmtId="38" fontId="1" fillId="0" borderId="5" xfId="28" applyNumberFormat="1" applyFont="1" applyBorder="1">
      <alignment/>
      <protection/>
    </xf>
    <xf numFmtId="38" fontId="1" fillId="0" borderId="5" xfId="28" applyNumberFormat="1" applyFont="1" applyBorder="1" applyAlignment="1">
      <alignment horizontal="right"/>
      <protection/>
    </xf>
    <xf numFmtId="38" fontId="1" fillId="0" borderId="16" xfId="28" applyNumberFormat="1" applyFont="1" applyBorder="1" applyAlignment="1">
      <alignment horizontal="right"/>
      <protection/>
    </xf>
    <xf numFmtId="0" fontId="3" fillId="0" borderId="8" xfId="28" applyFont="1" applyBorder="1">
      <alignment/>
      <protection/>
    </xf>
    <xf numFmtId="38" fontId="1" fillId="0" borderId="0" xfId="28" applyNumberFormat="1" applyFont="1">
      <alignment/>
      <protection/>
    </xf>
    <xf numFmtId="0" fontId="8" fillId="0" borderId="6" xfId="28" applyFont="1" applyBorder="1">
      <alignment/>
      <protection/>
    </xf>
    <xf numFmtId="213" fontId="1" fillId="0" borderId="7" xfId="22" applyNumberFormat="1" applyFont="1" applyBorder="1" applyAlignment="1">
      <alignment/>
    </xf>
    <xf numFmtId="38" fontId="1" fillId="0" borderId="7" xfId="28" applyNumberFormat="1" applyFont="1" applyBorder="1">
      <alignment/>
      <protection/>
    </xf>
    <xf numFmtId="38" fontId="1" fillId="0" borderId="7" xfId="28" applyNumberFormat="1" applyFont="1" applyBorder="1" applyAlignment="1">
      <alignment horizontal="right"/>
      <protection/>
    </xf>
    <xf numFmtId="0" fontId="1" fillId="0" borderId="7" xfId="28" applyFont="1" applyBorder="1">
      <alignment/>
      <protection/>
    </xf>
    <xf numFmtId="0" fontId="1" fillId="0" borderId="17" xfId="28" applyFont="1" applyBorder="1">
      <alignment/>
      <protection/>
    </xf>
    <xf numFmtId="0" fontId="1" fillId="0" borderId="0" xfId="28" applyFont="1" applyBorder="1" applyAlignment="1" quotePrefix="1">
      <alignment horizontal="left"/>
      <protection/>
    </xf>
    <xf numFmtId="201" fontId="1" fillId="0" borderId="0" xfId="28" applyNumberFormat="1" applyFont="1">
      <alignment/>
      <protection/>
    </xf>
    <xf numFmtId="0" fontId="1" fillId="0" borderId="18" xfId="28" applyFont="1" applyBorder="1" applyAlignment="1" quotePrefix="1">
      <alignment horizontal="left"/>
      <protection/>
    </xf>
    <xf numFmtId="0" fontId="7" fillId="0" borderId="19" xfId="28" applyFont="1" applyBorder="1">
      <alignment/>
      <protection/>
    </xf>
    <xf numFmtId="0" fontId="1" fillId="0" borderId="20" xfId="28" applyFont="1" applyBorder="1">
      <alignment/>
      <protection/>
    </xf>
    <xf numFmtId="0" fontId="3" fillId="0" borderId="6" xfId="28" applyFont="1" applyBorder="1">
      <alignment/>
      <protection/>
    </xf>
    <xf numFmtId="38" fontId="1" fillId="0" borderId="7" xfId="22" applyNumberFormat="1" applyFont="1" applyBorder="1" applyAlignment="1">
      <alignment/>
    </xf>
    <xf numFmtId="38" fontId="1" fillId="0" borderId="17" xfId="28" applyNumberFormat="1" applyFont="1" applyBorder="1" applyAlignment="1">
      <alignment horizontal="right"/>
      <protection/>
    </xf>
    <xf numFmtId="3" fontId="1" fillId="0" borderId="5" xfId="22" applyNumberFormat="1" applyFont="1" applyBorder="1" applyAlignment="1">
      <alignment/>
    </xf>
    <xf numFmtId="3" fontId="1" fillId="0" borderId="5" xfId="28" applyNumberFormat="1" applyFont="1" applyBorder="1">
      <alignment/>
      <protection/>
    </xf>
    <xf numFmtId="3" fontId="1" fillId="0" borderId="5" xfId="28" applyNumberFormat="1" applyFont="1" applyBorder="1" applyAlignment="1">
      <alignment horizontal="right"/>
      <protection/>
    </xf>
    <xf numFmtId="38" fontId="1" fillId="0" borderId="3" xfId="28" applyNumberFormat="1" applyFont="1" applyBorder="1" applyAlignment="1">
      <alignment horizontal="right"/>
      <protection/>
    </xf>
    <xf numFmtId="0" fontId="1" fillId="0" borderId="6" xfId="28" applyFont="1" applyBorder="1">
      <alignment/>
      <protection/>
    </xf>
    <xf numFmtId="38" fontId="1" fillId="0" borderId="21" xfId="28" applyNumberFormat="1" applyFont="1" applyBorder="1" applyAlignment="1">
      <alignment horizontal="right"/>
      <protection/>
    </xf>
    <xf numFmtId="0" fontId="1" fillId="0" borderId="0" xfId="25" applyFont="1" applyAlignment="1">
      <alignment horizontal="left"/>
      <protection/>
    </xf>
    <xf numFmtId="49" fontId="2" fillId="0" borderId="0" xfId="25" applyNumberFormat="1" applyFont="1" applyBorder="1" applyAlignment="1">
      <alignment horizontal="left"/>
      <protection/>
    </xf>
    <xf numFmtId="0" fontId="2" fillId="0" borderId="18" xfId="25" applyNumberFormat="1" applyFont="1" applyBorder="1" applyAlignment="1">
      <alignment horizontal="left"/>
      <protection/>
    </xf>
    <xf numFmtId="0" fontId="2" fillId="0" borderId="18" xfId="25" applyNumberFormat="1" applyFont="1" applyBorder="1" applyAlignment="1" quotePrefix="1">
      <alignment horizontal="left"/>
      <protection/>
    </xf>
    <xf numFmtId="0" fontId="2" fillId="0" borderId="19" xfId="25" applyNumberFormat="1" applyFont="1" applyBorder="1" applyAlignment="1">
      <alignment horizontal="left"/>
      <protection/>
    </xf>
    <xf numFmtId="0" fontId="2" fillId="0" borderId="19" xfId="25" applyNumberFormat="1" applyFont="1" applyBorder="1" applyAlignment="1" quotePrefix="1">
      <alignment horizontal="left"/>
      <protection/>
    </xf>
    <xf numFmtId="0" fontId="7" fillId="0" borderId="0" xfId="28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1" fillId="0" borderId="0" xfId="17" applyNumberFormat="1" applyFont="1" applyFill="1" applyBorder="1" applyAlignment="1" quotePrefix="1">
      <alignment horizontal="right"/>
    </xf>
    <xf numFmtId="3" fontId="3" fillId="0" borderId="0" xfId="27" applyNumberFormat="1" applyFont="1" applyBorder="1">
      <alignment/>
      <protection/>
    </xf>
    <xf numFmtId="0" fontId="9" fillId="0" borderId="0" xfId="25" applyFont="1" applyBorder="1" applyAlignment="1" quotePrefix="1">
      <alignment horizontal="left"/>
      <protection/>
    </xf>
    <xf numFmtId="0" fontId="3" fillId="0" borderId="0" xfId="25" applyFont="1">
      <alignment/>
      <protection/>
    </xf>
    <xf numFmtId="0" fontId="3" fillId="0" borderId="0" xfId="25" applyFont="1" applyBorder="1">
      <alignment/>
      <protection/>
    </xf>
    <xf numFmtId="3" fontId="3" fillId="0" borderId="22" xfId="25" applyNumberFormat="1" applyFont="1" applyBorder="1">
      <alignment/>
      <protection/>
    </xf>
    <xf numFmtId="38" fontId="3" fillId="0" borderId="16" xfId="25" applyNumberFormat="1" applyFont="1" applyBorder="1">
      <alignment/>
      <protection/>
    </xf>
    <xf numFmtId="38" fontId="3" fillId="0" borderId="17" xfId="25" applyNumberFormat="1" applyFont="1" applyBorder="1">
      <alignment/>
      <protection/>
    </xf>
    <xf numFmtId="38" fontId="3" fillId="0" borderId="0" xfId="25" applyNumberFormat="1" applyFont="1" applyBorder="1">
      <alignment/>
      <protection/>
    </xf>
    <xf numFmtId="3" fontId="3" fillId="0" borderId="2" xfId="25" applyNumberFormat="1" applyFont="1" applyFill="1" applyBorder="1">
      <alignment/>
      <protection/>
    </xf>
    <xf numFmtId="0" fontId="9" fillId="0" borderId="0" xfId="25" applyFont="1" applyAlignment="1" quotePrefix="1">
      <alignment horizontal="left"/>
      <protection/>
    </xf>
    <xf numFmtId="0" fontId="9" fillId="0" borderId="0" xfId="26" applyFont="1" applyAlignment="1" quotePrefix="1">
      <alignment horizontal="left"/>
      <protection/>
    </xf>
    <xf numFmtId="0" fontId="3" fillId="0" borderId="0" xfId="26" applyFont="1">
      <alignment/>
      <protection/>
    </xf>
    <xf numFmtId="3" fontId="3" fillId="0" borderId="2" xfId="26" applyNumberFormat="1" applyFont="1" applyBorder="1">
      <alignment/>
      <protection/>
    </xf>
    <xf numFmtId="0" fontId="3" fillId="0" borderId="16" xfId="26" applyFont="1" applyBorder="1">
      <alignment/>
      <protection/>
    </xf>
    <xf numFmtId="0" fontId="3" fillId="0" borderId="17" xfId="26" applyFont="1" applyBorder="1">
      <alignment/>
      <protection/>
    </xf>
    <xf numFmtId="3" fontId="1" fillId="0" borderId="0" xfId="21" applyNumberFormat="1" applyFont="1" applyBorder="1" applyAlignment="1">
      <alignment/>
    </xf>
    <xf numFmtId="0" fontId="3" fillId="0" borderId="0" xfId="27" applyFont="1">
      <alignment/>
      <protection/>
    </xf>
    <xf numFmtId="0" fontId="3" fillId="0" borderId="5" xfId="27" applyFont="1" applyBorder="1">
      <alignment/>
      <protection/>
    </xf>
    <xf numFmtId="0" fontId="3" fillId="0" borderId="7" xfId="27" applyFont="1" applyBorder="1">
      <alignment/>
      <protection/>
    </xf>
    <xf numFmtId="0" fontId="9" fillId="0" borderId="0" xfId="27" applyFont="1" applyAlignment="1" quotePrefix="1">
      <alignment horizontal="left"/>
      <protection/>
    </xf>
    <xf numFmtId="0" fontId="1" fillId="0" borderId="19" xfId="25" applyNumberFormat="1" applyFont="1" applyBorder="1" applyAlignment="1" quotePrefix="1">
      <alignment horizontal="left"/>
      <protection/>
    </xf>
    <xf numFmtId="38" fontId="3" fillId="0" borderId="0" xfId="27" applyNumberFormat="1" applyFont="1" applyBorder="1" applyAlignment="1">
      <alignment horizontal="right"/>
      <protection/>
    </xf>
    <xf numFmtId="3" fontId="3" fillId="0" borderId="2" xfId="27" applyNumberFormat="1" applyFont="1" applyBorder="1">
      <alignment/>
      <protection/>
    </xf>
    <xf numFmtId="0" fontId="3" fillId="0" borderId="16" xfId="27" applyFont="1" applyBorder="1">
      <alignment/>
      <protection/>
    </xf>
    <xf numFmtId="0" fontId="3" fillId="0" borderId="17" xfId="27" applyFont="1" applyBorder="1">
      <alignment/>
      <protection/>
    </xf>
    <xf numFmtId="3" fontId="3" fillId="0" borderId="2" xfId="27" applyNumberFormat="1" applyFont="1" applyBorder="1" applyAlignment="1" quotePrefix="1">
      <alignment horizontal="right"/>
      <protection/>
    </xf>
    <xf numFmtId="3" fontId="3" fillId="0" borderId="0" xfId="27" applyNumberFormat="1" applyFont="1">
      <alignment/>
      <protection/>
    </xf>
    <xf numFmtId="0" fontId="1" fillId="0" borderId="0" xfId="25" applyNumberFormat="1" applyFont="1" applyBorder="1" applyAlignment="1" quotePrefix="1">
      <alignment horizontal="left"/>
      <protection/>
    </xf>
    <xf numFmtId="0" fontId="2" fillId="0" borderId="23" xfId="25" applyFont="1" applyBorder="1" applyAlignment="1">
      <alignment horizontal="left"/>
      <protection/>
    </xf>
    <xf numFmtId="0" fontId="2" fillId="0" borderId="23" xfId="25" applyFont="1" applyBorder="1" applyAlignment="1" quotePrefix="1">
      <alignment horizontal="left"/>
      <protection/>
    </xf>
    <xf numFmtId="0" fontId="2" fillId="0" borderId="23" xfId="25" applyFont="1" applyBorder="1">
      <alignment/>
      <protection/>
    </xf>
    <xf numFmtId="49" fontId="2" fillId="0" borderId="18" xfId="25" applyNumberFormat="1" applyFont="1" applyBorder="1" applyAlignment="1">
      <alignment horizontal="left"/>
      <protection/>
    </xf>
    <xf numFmtId="49" fontId="2" fillId="0" borderId="19" xfId="25" applyNumberFormat="1" applyFont="1" applyBorder="1" applyAlignment="1">
      <alignment horizontal="left"/>
      <protection/>
    </xf>
    <xf numFmtId="0" fontId="4" fillId="0" borderId="0" xfId="25" applyFont="1" applyAlignment="1" quotePrefix="1">
      <alignment horizontal="left"/>
      <protection/>
    </xf>
    <xf numFmtId="0" fontId="4" fillId="0" borderId="0" xfId="26" applyFont="1" applyAlignment="1" quotePrefix="1">
      <alignment horizontal="left"/>
      <protection/>
    </xf>
    <xf numFmtId="0" fontId="4" fillId="0" borderId="0" xfId="27" applyFont="1" applyAlignment="1" quotePrefix="1">
      <alignment horizontal="left"/>
      <protection/>
    </xf>
    <xf numFmtId="0" fontId="5" fillId="0" borderId="0" xfId="25" applyFont="1" applyAlignment="1" quotePrefix="1">
      <alignment horizontal="left"/>
      <protection/>
    </xf>
    <xf numFmtId="0" fontId="5" fillId="0" borderId="0" xfId="26" applyFont="1" applyAlignment="1" quotePrefix="1">
      <alignment horizontal="left"/>
      <protection/>
    </xf>
    <xf numFmtId="0" fontId="5" fillId="0" borderId="0" xfId="27" applyFont="1" applyAlignment="1" quotePrefix="1">
      <alignment horizontal="left"/>
      <protection/>
    </xf>
    <xf numFmtId="0" fontId="3" fillId="0" borderId="8" xfId="25" applyFont="1" applyBorder="1">
      <alignment/>
      <protection/>
    </xf>
    <xf numFmtId="3" fontId="3" fillId="0" borderId="0" xfId="19" applyNumberFormat="1" applyFont="1" applyBorder="1" applyAlignment="1">
      <alignment/>
    </xf>
    <xf numFmtId="3" fontId="3" fillId="0" borderId="0" xfId="25" applyNumberFormat="1" applyFont="1" applyBorder="1">
      <alignment/>
      <protection/>
    </xf>
    <xf numFmtId="0" fontId="3" fillId="0" borderId="8" xfId="26" applyFont="1" applyBorder="1">
      <alignment/>
      <protection/>
    </xf>
    <xf numFmtId="3" fontId="3" fillId="0" borderId="0" xfId="20" applyNumberFormat="1" applyFont="1" applyBorder="1" applyAlignment="1">
      <alignment/>
    </xf>
    <xf numFmtId="0" fontId="3" fillId="0" borderId="19" xfId="25" applyNumberFormat="1" applyFont="1" applyBorder="1" applyAlignment="1" quotePrefix="1">
      <alignment horizontal="left"/>
      <protection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8" xfId="27" applyFont="1" applyBorder="1">
      <alignment/>
      <protection/>
    </xf>
    <xf numFmtId="3" fontId="3" fillId="0" borderId="0" xfId="21" applyNumberFormat="1" applyFont="1" applyBorder="1" applyAlignment="1">
      <alignment/>
    </xf>
    <xf numFmtId="0" fontId="7" fillId="0" borderId="18" xfId="25" applyFont="1" applyBorder="1" applyAlignment="1" quotePrefix="1">
      <alignment horizontal="left"/>
      <protection/>
    </xf>
    <xf numFmtId="0" fontId="7" fillId="0" borderId="10" xfId="25" applyFont="1" applyBorder="1" applyAlignment="1" quotePrefix="1">
      <alignment horizontal="right"/>
      <protection/>
    </xf>
    <xf numFmtId="0" fontId="7" fillId="0" borderId="11" xfId="25" applyFont="1" applyBorder="1" applyAlignment="1" quotePrefix="1">
      <alignment horizontal="right"/>
      <protection/>
    </xf>
    <xf numFmtId="0" fontId="7" fillId="0" borderId="19" xfId="25" applyFont="1" applyBorder="1">
      <alignment/>
      <protection/>
    </xf>
    <xf numFmtId="0" fontId="7" fillId="0" borderId="0" xfId="25" applyFont="1" applyBorder="1" applyAlignment="1">
      <alignment horizontal="right"/>
      <protection/>
    </xf>
    <xf numFmtId="0" fontId="7" fillId="0" borderId="0" xfId="25" applyFont="1" applyBorder="1" applyAlignment="1" quotePrefix="1">
      <alignment horizontal="right"/>
      <protection/>
    </xf>
    <xf numFmtId="0" fontId="7" fillId="0" borderId="3" xfId="25" applyFont="1" applyBorder="1" applyAlignment="1" quotePrefix="1">
      <alignment horizontal="right"/>
      <protection/>
    </xf>
    <xf numFmtId="0" fontId="7" fillId="0" borderId="20" xfId="25" applyFont="1" applyBorder="1">
      <alignment/>
      <protection/>
    </xf>
    <xf numFmtId="0" fontId="7" fillId="0" borderId="14" xfId="25" applyFont="1" applyBorder="1" applyAlignment="1" quotePrefix="1">
      <alignment horizontal="right"/>
      <protection/>
    </xf>
    <xf numFmtId="0" fontId="7" fillId="0" borderId="15" xfId="25" applyFont="1" applyBorder="1" applyAlignment="1" quotePrefix="1">
      <alignment horizontal="right"/>
      <protection/>
    </xf>
    <xf numFmtId="0" fontId="7" fillId="0" borderId="3" xfId="25" applyFont="1" applyBorder="1" applyAlignment="1">
      <alignment horizontal="right"/>
      <protection/>
    </xf>
    <xf numFmtId="0" fontId="7" fillId="0" borderId="18" xfId="26" applyFont="1" applyBorder="1" applyAlignment="1" quotePrefix="1">
      <alignment horizontal="left"/>
      <protection/>
    </xf>
    <xf numFmtId="0" fontId="7" fillId="0" borderId="10" xfId="26" applyFont="1" applyBorder="1" applyAlignment="1" quotePrefix="1">
      <alignment horizontal="right"/>
      <protection/>
    </xf>
    <xf numFmtId="0" fontId="7" fillId="0" borderId="24" xfId="26" applyFont="1" applyBorder="1" applyAlignment="1" quotePrefix="1">
      <alignment horizontal="left"/>
      <protection/>
    </xf>
    <xf numFmtId="0" fontId="7" fillId="0" borderId="10" xfId="26" applyFont="1" applyBorder="1" applyAlignment="1">
      <alignment horizontal="right"/>
      <protection/>
    </xf>
    <xf numFmtId="0" fontId="7" fillId="0" borderId="11" xfId="26" applyFont="1" applyBorder="1" applyAlignment="1" quotePrefix="1">
      <alignment horizontal="right"/>
      <protection/>
    </xf>
    <xf numFmtId="0" fontId="7" fillId="0" borderId="19" xfId="26" applyFont="1" applyBorder="1">
      <alignment/>
      <protection/>
    </xf>
    <xf numFmtId="0" fontId="7" fillId="0" borderId="0" xfId="26" applyFont="1" applyBorder="1" applyAlignment="1">
      <alignment horizontal="right"/>
      <protection/>
    </xf>
    <xf numFmtId="0" fontId="7" fillId="0" borderId="0" xfId="26" applyFont="1" applyBorder="1" applyAlignment="1" quotePrefix="1">
      <alignment horizontal="right"/>
      <protection/>
    </xf>
    <xf numFmtId="0" fontId="7" fillId="0" borderId="3" xfId="26" applyFont="1" applyBorder="1" applyAlignment="1" quotePrefix="1">
      <alignment horizontal="right"/>
      <protection/>
    </xf>
    <xf numFmtId="0" fontId="7" fillId="0" borderId="20" xfId="26" applyFont="1" applyBorder="1">
      <alignment/>
      <protection/>
    </xf>
    <xf numFmtId="0" fontId="7" fillId="0" borderId="14" xfId="26" applyFont="1" applyBorder="1" applyAlignment="1" quotePrefix="1">
      <alignment horizontal="right"/>
      <protection/>
    </xf>
    <xf numFmtId="0" fontId="7" fillId="0" borderId="15" xfId="26" applyFont="1" applyBorder="1" applyAlignment="1" quotePrefix="1">
      <alignment horizontal="right"/>
      <protection/>
    </xf>
    <xf numFmtId="0" fontId="7" fillId="0" borderId="18" xfId="27" applyFont="1" applyBorder="1" applyAlignment="1" quotePrefix="1">
      <alignment horizontal="left"/>
      <protection/>
    </xf>
    <xf numFmtId="0" fontId="7" fillId="0" borderId="24" xfId="27" applyFont="1" applyBorder="1" applyAlignment="1" quotePrefix="1">
      <alignment horizontal="left"/>
      <protection/>
    </xf>
    <xf numFmtId="0" fontId="7" fillId="0" borderId="24" xfId="27" applyFont="1" applyBorder="1">
      <alignment/>
      <protection/>
    </xf>
    <xf numFmtId="0" fontId="7" fillId="0" borderId="24" xfId="27" applyFont="1" applyBorder="1" applyAlignment="1" quotePrefix="1">
      <alignment horizontal="center"/>
      <protection/>
    </xf>
    <xf numFmtId="0" fontId="7" fillId="0" borderId="24" xfId="27" applyFont="1" applyBorder="1" applyAlignment="1">
      <alignment horizontal="center"/>
      <protection/>
    </xf>
    <xf numFmtId="0" fontId="7" fillId="0" borderId="10" xfId="27" applyFont="1" applyBorder="1" applyAlignment="1">
      <alignment horizontal="right"/>
      <protection/>
    </xf>
    <xf numFmtId="0" fontId="7" fillId="0" borderId="11" xfId="27" applyFont="1" applyBorder="1" applyAlignment="1" quotePrefix="1">
      <alignment horizontal="right"/>
      <protection/>
    </xf>
    <xf numFmtId="0" fontId="7" fillId="0" borderId="19" xfId="27" applyFont="1" applyBorder="1">
      <alignment/>
      <protection/>
    </xf>
    <xf numFmtId="0" fontId="7" fillId="0" borderId="0" xfId="27" applyFont="1" applyBorder="1" applyAlignment="1">
      <alignment horizontal="right"/>
      <protection/>
    </xf>
    <xf numFmtId="0" fontId="7" fillId="0" borderId="0" xfId="27" applyFont="1" applyBorder="1" applyAlignment="1" quotePrefix="1">
      <alignment horizontal="right"/>
      <protection/>
    </xf>
    <xf numFmtId="0" fontId="7" fillId="0" borderId="3" xfId="27" applyFont="1" applyBorder="1" applyAlignment="1">
      <alignment horizontal="right"/>
      <protection/>
    </xf>
    <xf numFmtId="0" fontId="7" fillId="0" borderId="20" xfId="27" applyFont="1" applyBorder="1">
      <alignment/>
      <protection/>
    </xf>
    <xf numFmtId="0" fontId="7" fillId="0" borderId="14" xfId="27" applyFont="1" applyBorder="1" applyAlignment="1">
      <alignment horizontal="right"/>
      <protection/>
    </xf>
    <xf numFmtId="0" fontId="7" fillId="0" borderId="14" xfId="27" applyFont="1" applyBorder="1" applyAlignment="1" quotePrefix="1">
      <alignment horizontal="right"/>
      <protection/>
    </xf>
    <xf numFmtId="0" fontId="7" fillId="0" borderId="14" xfId="27" applyFont="1" applyBorder="1">
      <alignment/>
      <protection/>
    </xf>
    <xf numFmtId="0" fontId="7" fillId="0" borderId="15" xfId="27" applyFont="1" applyBorder="1" applyAlignment="1" quotePrefix="1">
      <alignment horizontal="right"/>
      <protection/>
    </xf>
    <xf numFmtId="0" fontId="7" fillId="0" borderId="0" xfId="27" applyFont="1" applyAlignment="1">
      <alignment horizontal="right"/>
      <protection/>
    </xf>
    <xf numFmtId="0" fontId="7" fillId="0" borderId="3" xfId="27" applyFont="1" applyBorder="1" applyAlignment="1" quotePrefix="1">
      <alignment horizontal="right"/>
      <protection/>
    </xf>
    <xf numFmtId="0" fontId="7" fillId="0" borderId="0" xfId="27" applyFont="1" applyBorder="1" applyAlignment="1">
      <alignment horizontal="center"/>
      <protection/>
    </xf>
    <xf numFmtId="0" fontId="7" fillId="0" borderId="0" xfId="27" applyFont="1" applyBorder="1" applyAlignment="1">
      <alignment horizontal="left"/>
      <protection/>
    </xf>
    <xf numFmtId="3" fontId="1" fillId="0" borderId="0" xfId="28" applyNumberFormat="1" applyFont="1" applyFill="1">
      <alignment/>
      <protection/>
    </xf>
    <xf numFmtId="0" fontId="1" fillId="0" borderId="0" xfId="27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28" applyNumberFormat="1" applyFont="1" applyBorder="1" applyAlignment="1">
      <alignment horizontal="right"/>
      <protection/>
    </xf>
    <xf numFmtId="3" fontId="4" fillId="0" borderId="14" xfId="22" applyNumberFormat="1" applyFont="1" applyBorder="1" applyAlignment="1">
      <alignment/>
    </xf>
    <xf numFmtId="3" fontId="2" fillId="0" borderId="15" xfId="28" applyNumberFormat="1" applyFont="1" applyBorder="1" applyAlignment="1">
      <alignment horizontal="right"/>
      <protection/>
    </xf>
    <xf numFmtId="0" fontId="7" fillId="0" borderId="24" xfId="27" applyFont="1" applyBorder="1" applyAlignment="1" quotePrefix="1">
      <alignment horizontal="center"/>
      <protection/>
    </xf>
    <xf numFmtId="0" fontId="7" fillId="0" borderId="24" xfId="27" applyFont="1" applyBorder="1" applyAlignment="1">
      <alignment horizontal="center"/>
      <protection/>
    </xf>
    <xf numFmtId="0" fontId="2" fillId="0" borderId="0" xfId="25" applyFont="1" applyBorder="1" applyAlignment="1" quotePrefix="1">
      <alignment horizontal="left"/>
      <protection/>
    </xf>
    <xf numFmtId="0" fontId="5" fillId="0" borderId="0" xfId="25" applyFont="1" applyBorder="1">
      <alignment/>
      <protection/>
    </xf>
    <xf numFmtId="0" fontId="7" fillId="0" borderId="0" xfId="25" applyFont="1" applyBorder="1">
      <alignment/>
      <protection/>
    </xf>
    <xf numFmtId="38" fontId="7" fillId="0" borderId="0" xfId="25" applyNumberFormat="1" applyFont="1" applyBorder="1">
      <alignment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llares_SOAPAB" xfId="19"/>
    <cellStyle name="Millares_SOAPC" xfId="20"/>
    <cellStyle name="Millares_SOAPDE" xfId="21"/>
    <cellStyle name="Millares_SOAPFGH" xfId="22"/>
    <cellStyle name="Currency" xfId="23"/>
    <cellStyle name="Currency [0]" xfId="24"/>
    <cellStyle name="Normal_SOAPAB" xfId="25"/>
    <cellStyle name="Normal_SOAPC" xfId="26"/>
    <cellStyle name="Normal_SOAPDE" xfId="27"/>
    <cellStyle name="Normal_SOAPFGH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K1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2.421875" style="16" customWidth="1"/>
    <col min="2" max="4" width="13.7109375" style="16" customWidth="1"/>
    <col min="5" max="5" width="16.57421875" style="114" customWidth="1"/>
    <col min="6" max="6" width="11.7109375" style="16" customWidth="1"/>
    <col min="7" max="7" width="9.140625" style="16" customWidth="1"/>
    <col min="8" max="8" width="8.8515625" style="16" customWidth="1"/>
    <col min="9" max="9" width="9.140625" style="16" customWidth="1"/>
    <col min="10" max="16384" width="11.421875" style="16" customWidth="1"/>
  </cols>
  <sheetData>
    <row r="1" spans="1:11" ht="12.75">
      <c r="A1" s="15"/>
      <c r="G1" s="17"/>
      <c r="H1" s="17"/>
      <c r="I1" s="17"/>
      <c r="J1" s="17"/>
      <c r="K1" s="17"/>
    </row>
    <row r="2" spans="1:11" ht="12.75">
      <c r="A2" s="15"/>
      <c r="G2" s="17"/>
      <c r="H2" s="17"/>
      <c r="I2" s="17"/>
      <c r="J2" s="17"/>
      <c r="K2" s="17"/>
    </row>
    <row r="3" spans="1:11" ht="12.75">
      <c r="A3" s="113" t="s">
        <v>63</v>
      </c>
      <c r="B3" s="17"/>
      <c r="C3" s="17"/>
      <c r="D3" s="17"/>
      <c r="E3" s="115"/>
      <c r="F3" s="17"/>
      <c r="G3" s="17"/>
      <c r="H3" s="17"/>
      <c r="I3" s="17"/>
      <c r="J3" s="17"/>
      <c r="K3" s="17"/>
    </row>
    <row r="4" spans="7:11" ht="12.75">
      <c r="G4" s="17"/>
      <c r="H4" s="17"/>
      <c r="I4" s="17"/>
      <c r="J4" s="17"/>
      <c r="K4" s="17"/>
    </row>
    <row r="5" spans="1:11" ht="12.75">
      <c r="A5" s="148" t="s">
        <v>64</v>
      </c>
      <c r="G5" s="17"/>
      <c r="H5" s="17"/>
      <c r="I5" s="17"/>
      <c r="J5" s="17"/>
      <c r="K5" s="17"/>
    </row>
    <row r="6" spans="1:11" ht="12.75" customHeight="1">
      <c r="A6" s="145" t="s">
        <v>94</v>
      </c>
      <c r="B6" s="18"/>
      <c r="G6" s="17"/>
      <c r="H6" s="17"/>
      <c r="I6" s="17"/>
      <c r="J6" s="17"/>
      <c r="K6" s="17"/>
    </row>
    <row r="7" spans="1:11" ht="12.75" customHeight="1">
      <c r="A7" s="161"/>
      <c r="B7" s="162" t="s">
        <v>48</v>
      </c>
      <c r="C7" s="162" t="s">
        <v>48</v>
      </c>
      <c r="D7" s="162" t="s">
        <v>48</v>
      </c>
      <c r="E7" s="163" t="s">
        <v>65</v>
      </c>
      <c r="G7" s="213"/>
      <c r="H7" s="17"/>
      <c r="I7" s="17"/>
      <c r="J7" s="17"/>
      <c r="K7" s="17"/>
    </row>
    <row r="8" spans="1:11" ht="12.75" customHeight="1">
      <c r="A8" s="164" t="s">
        <v>1</v>
      </c>
      <c r="B8" s="165" t="s">
        <v>66</v>
      </c>
      <c r="C8" s="166" t="s">
        <v>24</v>
      </c>
      <c r="D8" s="165" t="s">
        <v>67</v>
      </c>
      <c r="E8" s="167" t="s">
        <v>68</v>
      </c>
      <c r="G8" s="17"/>
      <c r="H8" s="17"/>
      <c r="I8" s="17"/>
      <c r="J8" s="17"/>
      <c r="K8" s="17"/>
    </row>
    <row r="9" spans="1:11" ht="12.75">
      <c r="A9" s="168"/>
      <c r="B9" s="169" t="s">
        <v>69</v>
      </c>
      <c r="C9" s="169" t="s">
        <v>70</v>
      </c>
      <c r="D9" s="169" t="s">
        <v>71</v>
      </c>
      <c r="E9" s="170" t="s">
        <v>72</v>
      </c>
      <c r="G9" s="214"/>
      <c r="H9" s="215"/>
      <c r="I9" s="115"/>
      <c r="J9" s="17"/>
      <c r="K9" s="17"/>
    </row>
    <row r="10" spans="1:11" ht="12.75">
      <c r="A10" s="106" t="s">
        <v>85</v>
      </c>
      <c r="B10" s="19"/>
      <c r="C10" s="19"/>
      <c r="D10" s="111"/>
      <c r="E10" s="116">
        <f aca="true" t="shared" si="0" ref="E10:E21">SUM(B10:D10)</f>
        <v>0</v>
      </c>
      <c r="G10" s="20"/>
      <c r="H10" s="20"/>
      <c r="I10" s="216"/>
      <c r="J10" s="104"/>
      <c r="K10" s="17"/>
    </row>
    <row r="11" spans="1:11" ht="12.75">
      <c r="A11" s="140" t="s">
        <v>82</v>
      </c>
      <c r="B11" s="21">
        <v>3</v>
      </c>
      <c r="C11" s="21">
        <v>0</v>
      </c>
      <c r="D11" s="22">
        <v>3080</v>
      </c>
      <c r="E11" s="116">
        <f t="shared" si="0"/>
        <v>3083</v>
      </c>
      <c r="G11" s="20"/>
      <c r="H11" s="20"/>
      <c r="I11" s="216"/>
      <c r="J11" s="104"/>
      <c r="K11" s="17"/>
    </row>
    <row r="12" spans="1:11" ht="12.75">
      <c r="A12" s="140" t="s">
        <v>90</v>
      </c>
      <c r="B12" s="21">
        <v>6</v>
      </c>
      <c r="C12" s="21">
        <v>0</v>
      </c>
      <c r="D12" s="22">
        <v>3993</v>
      </c>
      <c r="E12" s="116">
        <f t="shared" si="0"/>
        <v>3999</v>
      </c>
      <c r="G12" s="20"/>
      <c r="H12" s="20"/>
      <c r="I12" s="216"/>
      <c r="J12" s="104"/>
      <c r="K12" s="17"/>
    </row>
    <row r="13" spans="1:11" ht="12.75">
      <c r="A13" s="140" t="s">
        <v>9</v>
      </c>
      <c r="B13" s="21">
        <v>2</v>
      </c>
      <c r="C13" s="21">
        <v>0</v>
      </c>
      <c r="D13" s="22">
        <v>884</v>
      </c>
      <c r="E13" s="116">
        <f t="shared" si="0"/>
        <v>886</v>
      </c>
      <c r="G13" s="20"/>
      <c r="H13" s="20"/>
      <c r="I13" s="216"/>
      <c r="J13" s="104"/>
      <c r="K13" s="17"/>
    </row>
    <row r="14" spans="1:11" ht="12.75">
      <c r="A14" s="141" t="s">
        <v>84</v>
      </c>
      <c r="B14" s="21">
        <v>3</v>
      </c>
      <c r="C14" s="21">
        <v>35</v>
      </c>
      <c r="D14" s="22">
        <v>643</v>
      </c>
      <c r="E14" s="116">
        <f t="shared" si="0"/>
        <v>681</v>
      </c>
      <c r="G14" s="20"/>
      <c r="H14" s="20"/>
      <c r="I14" s="216"/>
      <c r="J14" s="104"/>
      <c r="K14" s="17"/>
    </row>
    <row r="15" spans="1:11" ht="12.75">
      <c r="A15" s="142" t="s">
        <v>89</v>
      </c>
      <c r="B15" s="21">
        <v>39</v>
      </c>
      <c r="C15" s="21">
        <v>100</v>
      </c>
      <c r="D15" s="22">
        <v>510</v>
      </c>
      <c r="E15" s="116">
        <f t="shared" si="0"/>
        <v>649</v>
      </c>
      <c r="G15" s="20"/>
      <c r="H15" s="20"/>
      <c r="I15" s="216"/>
      <c r="J15" s="104"/>
      <c r="K15" s="17"/>
    </row>
    <row r="16" spans="1:11" ht="12.75">
      <c r="A16" s="141" t="s">
        <v>10</v>
      </c>
      <c r="B16" s="16">
        <v>1</v>
      </c>
      <c r="C16" s="16">
        <v>0</v>
      </c>
      <c r="D16" s="23">
        <v>4</v>
      </c>
      <c r="E16" s="116">
        <f t="shared" si="0"/>
        <v>5</v>
      </c>
      <c r="G16" s="20"/>
      <c r="H16" s="20"/>
      <c r="I16" s="216"/>
      <c r="J16" s="104"/>
      <c r="K16" s="17"/>
    </row>
    <row r="17" spans="1:11" ht="12.75">
      <c r="A17" s="140" t="s">
        <v>91</v>
      </c>
      <c r="B17" s="21">
        <v>0</v>
      </c>
      <c r="C17" s="21">
        <v>0</v>
      </c>
      <c r="D17" s="22">
        <v>9</v>
      </c>
      <c r="E17" s="116">
        <f t="shared" si="0"/>
        <v>9</v>
      </c>
      <c r="G17" s="20"/>
      <c r="H17" s="20"/>
      <c r="I17" s="216"/>
      <c r="J17" s="104"/>
      <c r="K17" s="17"/>
    </row>
    <row r="18" spans="1:11" ht="12.75">
      <c r="A18" s="140" t="s">
        <v>92</v>
      </c>
      <c r="B18" s="21">
        <v>0</v>
      </c>
      <c r="C18" s="21">
        <v>0</v>
      </c>
      <c r="D18" s="22">
        <v>1064</v>
      </c>
      <c r="E18" s="116">
        <f t="shared" si="0"/>
        <v>1064</v>
      </c>
      <c r="G18" s="20"/>
      <c r="H18" s="20"/>
      <c r="I18" s="216"/>
      <c r="J18" s="104"/>
      <c r="K18" s="17"/>
    </row>
    <row r="19" spans="1:11" ht="12.75">
      <c r="A19" s="142" t="s">
        <v>86</v>
      </c>
      <c r="B19" s="21">
        <v>0</v>
      </c>
      <c r="C19" s="21">
        <v>0</v>
      </c>
      <c r="D19" s="110">
        <v>2478</v>
      </c>
      <c r="E19" s="116">
        <f t="shared" si="0"/>
        <v>2478</v>
      </c>
      <c r="G19" s="20"/>
      <c r="H19" s="20"/>
      <c r="I19" s="216"/>
      <c r="J19" s="104"/>
      <c r="K19" s="17"/>
    </row>
    <row r="20" spans="1:11" ht="12.75">
      <c r="A20" s="142" t="s">
        <v>93</v>
      </c>
      <c r="B20" s="21">
        <v>8</v>
      </c>
      <c r="C20" s="21">
        <v>0</v>
      </c>
      <c r="D20" s="110">
        <v>4584</v>
      </c>
      <c r="E20" s="116">
        <f t="shared" si="0"/>
        <v>4592</v>
      </c>
      <c r="G20" s="20"/>
      <c r="H20" s="20"/>
      <c r="I20" s="216"/>
      <c r="J20" s="104"/>
      <c r="K20" s="17"/>
    </row>
    <row r="21" spans="1:11" ht="12.75">
      <c r="A21" s="140" t="s">
        <v>11</v>
      </c>
      <c r="B21" s="21">
        <v>2</v>
      </c>
      <c r="C21" s="21">
        <v>95</v>
      </c>
      <c r="D21" s="22">
        <v>1358</v>
      </c>
      <c r="E21" s="116">
        <f t="shared" si="0"/>
        <v>1455</v>
      </c>
      <c r="G21" s="20"/>
      <c r="H21" s="20"/>
      <c r="I21" s="216"/>
      <c r="J21" s="104"/>
      <c r="K21" s="17"/>
    </row>
    <row r="22" spans="1:11" ht="12.75">
      <c r="A22" s="140" t="s">
        <v>97</v>
      </c>
      <c r="B22" s="21">
        <v>0</v>
      </c>
      <c r="C22" s="21">
        <v>0</v>
      </c>
      <c r="D22" s="22">
        <v>3385</v>
      </c>
      <c r="E22" s="116">
        <f>SUM(B22:D22)</f>
        <v>3385</v>
      </c>
      <c r="G22" s="20"/>
      <c r="H22" s="20"/>
      <c r="I22" s="216"/>
      <c r="J22" s="104"/>
      <c r="K22" s="17"/>
    </row>
    <row r="23" spans="1:11" ht="12.75" customHeight="1">
      <c r="A23" s="24"/>
      <c r="B23" s="25"/>
      <c r="C23" s="26"/>
      <c r="D23" s="26"/>
      <c r="E23" s="117"/>
      <c r="G23" s="17"/>
      <c r="H23" s="17"/>
      <c r="I23" s="17"/>
      <c r="J23" s="17"/>
      <c r="K23" s="17"/>
    </row>
    <row r="24" spans="1:11" ht="12.75" customHeight="1">
      <c r="A24" s="151" t="s">
        <v>12</v>
      </c>
      <c r="B24" s="152">
        <f>SUM(B10:B22)</f>
        <v>64</v>
      </c>
      <c r="C24" s="152">
        <f>SUM(C10:C22)</f>
        <v>230</v>
      </c>
      <c r="D24" s="152">
        <f>SUM(D10:D22)</f>
        <v>21992</v>
      </c>
      <c r="E24" s="11">
        <f>SUM(E10:E22)</f>
        <v>22286</v>
      </c>
      <c r="F24" s="27"/>
      <c r="G24" s="20"/>
      <c r="H24" s="20"/>
      <c r="I24" s="17"/>
      <c r="J24" s="17"/>
      <c r="K24" s="17"/>
    </row>
    <row r="25" spans="1:11" ht="12.75" customHeight="1">
      <c r="A25" s="28"/>
      <c r="B25" s="29"/>
      <c r="C25" s="30"/>
      <c r="D25" s="30"/>
      <c r="E25" s="118"/>
      <c r="G25" s="17"/>
      <c r="H25" s="17"/>
      <c r="I25" s="17"/>
      <c r="J25" s="17"/>
      <c r="K25" s="17"/>
    </row>
    <row r="26" spans="2:5" ht="12.75" customHeight="1">
      <c r="B26" s="31"/>
      <c r="C26" s="20"/>
      <c r="D26" s="20"/>
      <c r="E26" s="119"/>
    </row>
    <row r="27" spans="1:5" ht="12.75" customHeight="1">
      <c r="A27" s="15"/>
      <c r="B27" s="31"/>
      <c r="C27" s="20"/>
      <c r="D27" s="20"/>
      <c r="E27" s="119"/>
    </row>
    <row r="28" spans="1:5" ht="12.75" customHeight="1">
      <c r="A28" s="32"/>
      <c r="B28" s="31"/>
      <c r="C28" s="20"/>
      <c r="D28" s="20"/>
      <c r="E28" s="119"/>
    </row>
    <row r="29" spans="1:5" ht="12.75" customHeight="1">
      <c r="A29" s="32"/>
      <c r="B29" s="31"/>
      <c r="C29" s="20"/>
      <c r="D29" s="20"/>
      <c r="E29" s="119"/>
    </row>
    <row r="31" ht="12.75" customHeight="1"/>
    <row r="32" ht="12.75" customHeight="1"/>
    <row r="52" ht="12.75">
      <c r="F52" s="33"/>
    </row>
    <row r="53" ht="12.75" customHeight="1"/>
    <row r="55" ht="12.75">
      <c r="A55" s="15"/>
    </row>
    <row r="116" spans="1:5" ht="15.75">
      <c r="A116" s="28"/>
      <c r="B116" s="29"/>
      <c r="C116" s="30"/>
      <c r="D116" s="30"/>
      <c r="E116" s="118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E25"/>
  <sheetViews>
    <sheetView workbookViewId="0" topLeftCell="A1">
      <selection activeCell="E22" sqref="E22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13" t="s">
        <v>63</v>
      </c>
    </row>
    <row r="4" spans="1:5" ht="12.75">
      <c r="A4" s="15"/>
      <c r="B4" s="16"/>
      <c r="C4" s="16"/>
      <c r="D4" s="16"/>
      <c r="E4" s="114"/>
    </row>
    <row r="5" spans="1:5" ht="12.75">
      <c r="A5" s="148" t="s">
        <v>73</v>
      </c>
      <c r="B5" s="16"/>
      <c r="C5" s="16"/>
      <c r="D5" s="16"/>
      <c r="E5" s="114"/>
    </row>
    <row r="6" spans="1:5" ht="12.75">
      <c r="A6" s="145" t="str">
        <f>'A-N° Sinies Denun'!A6</f>
        <v>      (entre el 1 de enero y 30 de septiembre de 2007)</v>
      </c>
      <c r="B6" s="121"/>
      <c r="C6" s="16"/>
      <c r="D6" s="16"/>
      <c r="E6" s="114"/>
    </row>
    <row r="7" spans="1:5" ht="12.75">
      <c r="A7" s="161"/>
      <c r="B7" s="162" t="s">
        <v>48</v>
      </c>
      <c r="C7" s="162" t="s">
        <v>48</v>
      </c>
      <c r="D7" s="162" t="s">
        <v>48</v>
      </c>
      <c r="E7" s="163" t="s">
        <v>36</v>
      </c>
    </row>
    <row r="8" spans="1:5" ht="12.75">
      <c r="A8" s="164" t="s">
        <v>1</v>
      </c>
      <c r="B8" s="165" t="s">
        <v>52</v>
      </c>
      <c r="C8" s="166" t="s">
        <v>74</v>
      </c>
      <c r="D8" s="165" t="s">
        <v>53</v>
      </c>
      <c r="E8" s="171"/>
    </row>
    <row r="9" spans="1:5" ht="12.75">
      <c r="A9" s="168"/>
      <c r="B9" s="169" t="s">
        <v>75</v>
      </c>
      <c r="C9" s="169" t="s">
        <v>76</v>
      </c>
      <c r="D9" s="169" t="s">
        <v>77</v>
      </c>
      <c r="E9" s="170" t="s">
        <v>78</v>
      </c>
    </row>
    <row r="10" spans="1:5" ht="12.75">
      <c r="A10" s="143" t="str">
        <f>'A-N° Sinies Denun'!A10</f>
        <v>ABN Amro</v>
      </c>
      <c r="B10" s="22"/>
      <c r="C10" s="22"/>
      <c r="D10" s="22"/>
      <c r="E10" s="120">
        <f aca="true" t="shared" si="0" ref="E10:E21">SUM(B10:D10)</f>
        <v>0</v>
      </c>
    </row>
    <row r="11" spans="1:5" ht="12.75">
      <c r="A11" s="144" t="str">
        <f>'A-N° Sinies Denun'!A11</f>
        <v>Aseguradora Magallanes</v>
      </c>
      <c r="B11" s="22">
        <v>2492</v>
      </c>
      <c r="C11" s="22">
        <v>0</v>
      </c>
      <c r="D11" s="22">
        <v>588</v>
      </c>
      <c r="E11" s="120">
        <f t="shared" si="0"/>
        <v>3080</v>
      </c>
    </row>
    <row r="12" spans="1:5" ht="12.75">
      <c r="A12" s="144" t="str">
        <f>'A-N° Sinies Denun'!A12</f>
        <v>Bci</v>
      </c>
      <c r="B12" s="22">
        <v>639</v>
      </c>
      <c r="C12" s="22">
        <v>2986</v>
      </c>
      <c r="D12" s="22">
        <v>368</v>
      </c>
      <c r="E12" s="120">
        <f t="shared" si="0"/>
        <v>3993</v>
      </c>
    </row>
    <row r="13" spans="1:5" ht="12.75">
      <c r="A13" s="144" t="str">
        <f>'A-N° Sinies Denun'!A13</f>
        <v>Chilena Consolidada</v>
      </c>
      <c r="B13" s="22">
        <v>249</v>
      </c>
      <c r="C13" s="22">
        <v>482</v>
      </c>
      <c r="D13" s="22">
        <v>153</v>
      </c>
      <c r="E13" s="120">
        <f t="shared" si="0"/>
        <v>884</v>
      </c>
    </row>
    <row r="14" spans="1:5" ht="12.75">
      <c r="A14" s="144" t="str">
        <f>'A-N° Sinies Denun'!A14</f>
        <v>Consorcio Nacional</v>
      </c>
      <c r="B14" s="22">
        <v>19</v>
      </c>
      <c r="C14" s="22">
        <v>624</v>
      </c>
      <c r="D14" s="22">
        <v>0</v>
      </c>
      <c r="E14" s="120">
        <f t="shared" si="0"/>
        <v>643</v>
      </c>
    </row>
    <row r="15" spans="1:5" ht="12.75">
      <c r="A15" s="144" t="str">
        <f>'A-N° Sinies Denun'!A15</f>
        <v>ING Vida</v>
      </c>
      <c r="B15" s="22">
        <v>19</v>
      </c>
      <c r="C15" s="22">
        <v>491</v>
      </c>
      <c r="D15" s="22">
        <v>0</v>
      </c>
      <c r="E15" s="120">
        <f t="shared" si="0"/>
        <v>510</v>
      </c>
    </row>
    <row r="16" spans="1:5" ht="12.75">
      <c r="A16" s="144" t="str">
        <f>'A-N° Sinies Denun'!A16</f>
        <v>Interamericana Vida</v>
      </c>
      <c r="B16" s="22">
        <v>0</v>
      </c>
      <c r="C16" s="22">
        <v>4</v>
      </c>
      <c r="D16" s="22">
        <v>0</v>
      </c>
      <c r="E16" s="120">
        <f t="shared" si="0"/>
        <v>4</v>
      </c>
    </row>
    <row r="17" spans="1:5" ht="12.75">
      <c r="A17" s="144" t="str">
        <f>'A-N° Sinies Denun'!A17</f>
        <v>Ise Chile</v>
      </c>
      <c r="B17" s="22">
        <v>9</v>
      </c>
      <c r="C17" s="22">
        <v>0</v>
      </c>
      <c r="D17" s="22">
        <v>0</v>
      </c>
      <c r="E17" s="120">
        <f t="shared" si="0"/>
        <v>9</v>
      </c>
    </row>
    <row r="18" spans="1:5" ht="12.75">
      <c r="A18" s="144" t="str">
        <f>'A-N° Sinies Denun'!A18</f>
        <v>Liberty</v>
      </c>
      <c r="B18" s="22">
        <v>40</v>
      </c>
      <c r="C18" s="22">
        <v>887</v>
      </c>
      <c r="D18" s="22">
        <v>137</v>
      </c>
      <c r="E18" s="120">
        <f t="shared" si="0"/>
        <v>1064</v>
      </c>
    </row>
    <row r="19" spans="1:5" ht="12.75">
      <c r="A19" s="144" t="str">
        <f>'A-N° Sinies Denun'!A19</f>
        <v>Mapfre</v>
      </c>
      <c r="B19" s="22">
        <v>1652</v>
      </c>
      <c r="C19" s="22">
        <v>441</v>
      </c>
      <c r="D19" s="22">
        <v>385</v>
      </c>
      <c r="E19" s="120">
        <f t="shared" si="0"/>
        <v>2478</v>
      </c>
    </row>
    <row r="20" spans="1:5" ht="12.75">
      <c r="A20" s="144" t="str">
        <f>'A-N° Sinies Denun'!A20</f>
        <v>Penta Security</v>
      </c>
      <c r="B20" s="22">
        <v>785</v>
      </c>
      <c r="C20" s="22">
        <v>3307</v>
      </c>
      <c r="D20" s="22">
        <v>492</v>
      </c>
      <c r="E20" s="120">
        <f t="shared" si="0"/>
        <v>4584</v>
      </c>
    </row>
    <row r="21" spans="1:5" ht="12.75">
      <c r="A21" s="144" t="str">
        <f>'A-N° Sinies Denun'!A21</f>
        <v>Renta Nacional</v>
      </c>
      <c r="B21" s="22">
        <v>1310</v>
      </c>
      <c r="C21" s="22">
        <v>34</v>
      </c>
      <c r="D21" s="22">
        <v>14</v>
      </c>
      <c r="E21" s="120">
        <f t="shared" si="0"/>
        <v>1358</v>
      </c>
    </row>
    <row r="22" spans="1:5" ht="12.75">
      <c r="A22" s="144" t="str">
        <f>'A-N° Sinies Denun'!A22</f>
        <v>Royal &amp; Sun</v>
      </c>
      <c r="B22" s="22">
        <v>464</v>
      </c>
      <c r="C22" s="22">
        <v>2757</v>
      </c>
      <c r="D22" s="22">
        <v>164</v>
      </c>
      <c r="E22" s="120">
        <f>SUM(B22:D22)</f>
        <v>3385</v>
      </c>
    </row>
    <row r="23" spans="1:5" ht="12.75">
      <c r="A23" s="24"/>
      <c r="B23" s="25"/>
      <c r="C23" s="26"/>
      <c r="D23" s="26"/>
      <c r="E23" s="117"/>
    </row>
    <row r="24" spans="1:5" ht="12.75">
      <c r="A24" s="151" t="s">
        <v>12</v>
      </c>
      <c r="B24" s="152">
        <f>SUM(B10:B22)</f>
        <v>7678</v>
      </c>
      <c r="C24" s="153">
        <f>SUM(C10:C22)</f>
        <v>12013</v>
      </c>
      <c r="D24" s="153">
        <f>SUM(D10:D22)</f>
        <v>2301</v>
      </c>
      <c r="E24" s="1">
        <f>SUM(E10:E22)</f>
        <v>21992</v>
      </c>
    </row>
    <row r="25" spans="1:5" ht="15.75">
      <c r="A25" s="28"/>
      <c r="B25" s="29"/>
      <c r="C25" s="30"/>
      <c r="D25" s="30"/>
      <c r="E25" s="118"/>
    </row>
  </sheetData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7"/>
  <sheetViews>
    <sheetView workbookViewId="0" topLeftCell="A1">
      <selection activeCell="G11" sqref="G11"/>
    </sheetView>
  </sheetViews>
  <sheetFormatPr defaultColWidth="11.421875" defaultRowHeight="12.75"/>
  <cols>
    <col min="1" max="1" width="22.421875" style="35" customWidth="1"/>
    <col min="2" max="2" width="10.140625" style="35" customWidth="1"/>
    <col min="3" max="4" width="11.7109375" style="35" customWidth="1"/>
    <col min="5" max="5" width="14.00390625" style="35" customWidth="1"/>
    <col min="6" max="6" width="12.421875" style="35" customWidth="1"/>
    <col min="7" max="7" width="21.7109375" style="123" customWidth="1"/>
    <col min="8" max="16384" width="11.421875" style="35" customWidth="1"/>
  </cols>
  <sheetData>
    <row r="1" ht="12.75">
      <c r="A1" s="34"/>
    </row>
    <row r="3" ht="12.75">
      <c r="A3" s="113" t="s">
        <v>63</v>
      </c>
    </row>
    <row r="4" ht="12.75">
      <c r="A4" s="34"/>
    </row>
    <row r="5" ht="12.75">
      <c r="A5" s="149" t="s">
        <v>16</v>
      </c>
    </row>
    <row r="6" spans="1:2" ht="12.75">
      <c r="A6" s="146" t="str">
        <f>'A-N° Sinies Denun'!$A$6</f>
        <v>      (entre el 1 de enero y 30 de septiembre de 2007)</v>
      </c>
      <c r="B6" s="122"/>
    </row>
    <row r="7" spans="1:7" ht="12.75">
      <c r="A7" s="172"/>
      <c r="B7" s="173" t="s">
        <v>17</v>
      </c>
      <c r="C7" s="174" t="s">
        <v>83</v>
      </c>
      <c r="D7" s="174"/>
      <c r="E7" s="173" t="s">
        <v>18</v>
      </c>
      <c r="F7" s="175" t="s">
        <v>19</v>
      </c>
      <c r="G7" s="176" t="s">
        <v>20</v>
      </c>
    </row>
    <row r="8" spans="1:7" ht="12.75">
      <c r="A8" s="177" t="s">
        <v>1</v>
      </c>
      <c r="B8" s="178"/>
      <c r="C8" s="179" t="s">
        <v>21</v>
      </c>
      <c r="D8" s="178" t="s">
        <v>22</v>
      </c>
      <c r="E8" s="178" t="s">
        <v>23</v>
      </c>
      <c r="F8" s="178" t="s">
        <v>24</v>
      </c>
      <c r="G8" s="180" t="s">
        <v>25</v>
      </c>
    </row>
    <row r="9" spans="1:7" ht="12.75">
      <c r="A9" s="181"/>
      <c r="B9" s="182" t="s">
        <v>26</v>
      </c>
      <c r="C9" s="182" t="s">
        <v>27</v>
      </c>
      <c r="D9" s="182" t="s">
        <v>28</v>
      </c>
      <c r="E9" s="182" t="s">
        <v>29</v>
      </c>
      <c r="F9" s="182" t="s">
        <v>30</v>
      </c>
      <c r="G9" s="183" t="s">
        <v>31</v>
      </c>
    </row>
    <row r="10" spans="1:7" ht="12.75">
      <c r="A10" s="105" t="str">
        <f>'A-N° Sinies Denun'!A10</f>
        <v>ABN Amro</v>
      </c>
      <c r="B10" s="21"/>
      <c r="C10" s="21"/>
      <c r="D10" s="21"/>
      <c r="E10" s="22"/>
      <c r="F10" s="21"/>
      <c r="G10" s="124">
        <f aca="true" t="shared" si="0" ref="G10:G22">SUM(B10:F10)</f>
        <v>0</v>
      </c>
    </row>
    <row r="11" spans="1:7" ht="12.75">
      <c r="A11" s="107" t="str">
        <f>'A-N° Sinies Denun'!A11</f>
        <v>Aseguradora Magallanes</v>
      </c>
      <c r="B11" s="21">
        <v>180</v>
      </c>
      <c r="C11" s="21">
        <v>14</v>
      </c>
      <c r="D11" s="21">
        <v>9</v>
      </c>
      <c r="E11" s="22">
        <v>5326</v>
      </c>
      <c r="F11" s="21">
        <v>0</v>
      </c>
      <c r="G11" s="124">
        <f t="shared" si="0"/>
        <v>5529</v>
      </c>
    </row>
    <row r="12" spans="1:7" ht="12.75">
      <c r="A12" s="107" t="str">
        <f>'A-N° Sinies Denun'!A12</f>
        <v>Bci</v>
      </c>
      <c r="B12" s="21">
        <v>313</v>
      </c>
      <c r="C12" s="21">
        <v>8</v>
      </c>
      <c r="D12" s="21">
        <v>2</v>
      </c>
      <c r="E12" s="22">
        <v>6549</v>
      </c>
      <c r="F12" s="21">
        <v>0</v>
      </c>
      <c r="G12" s="124">
        <f t="shared" si="0"/>
        <v>6872</v>
      </c>
    </row>
    <row r="13" spans="1:7" ht="12.75">
      <c r="A13" s="107" t="str">
        <f>'A-N° Sinies Denun'!A13</f>
        <v>Chilena Consolidada</v>
      </c>
      <c r="B13" s="21">
        <v>67</v>
      </c>
      <c r="C13" s="21">
        <v>0</v>
      </c>
      <c r="D13" s="21">
        <v>1</v>
      </c>
      <c r="E13" s="22">
        <v>1117</v>
      </c>
      <c r="F13" s="21">
        <v>0</v>
      </c>
      <c r="G13" s="124">
        <f t="shared" si="0"/>
        <v>1185</v>
      </c>
    </row>
    <row r="14" spans="1:7" ht="12.75">
      <c r="A14" s="107" t="str">
        <f>'A-N° Sinies Denun'!A14</f>
        <v>Consorcio Nacional</v>
      </c>
      <c r="B14" s="21">
        <v>33</v>
      </c>
      <c r="C14" s="21">
        <v>0</v>
      </c>
      <c r="D14" s="21">
        <v>0</v>
      </c>
      <c r="E14" s="22">
        <v>751</v>
      </c>
      <c r="F14" s="21">
        <v>42</v>
      </c>
      <c r="G14" s="124">
        <f t="shared" si="0"/>
        <v>826</v>
      </c>
    </row>
    <row r="15" spans="1:7" ht="12.75">
      <c r="A15" s="107" t="str">
        <f>'A-N° Sinies Denun'!A15</f>
        <v>ING Vida</v>
      </c>
      <c r="B15" s="21">
        <v>27</v>
      </c>
      <c r="C15" s="21">
        <v>0</v>
      </c>
      <c r="D15" s="21">
        <v>0</v>
      </c>
      <c r="E15" s="22">
        <v>727</v>
      </c>
      <c r="F15" s="21">
        <v>119</v>
      </c>
      <c r="G15" s="124">
        <f t="shared" si="0"/>
        <v>873</v>
      </c>
    </row>
    <row r="16" spans="1:7" ht="12.75">
      <c r="A16" s="107" t="str">
        <f>'A-N° Sinies Denun'!A16</f>
        <v>Interamericana Vida</v>
      </c>
      <c r="B16" s="21">
        <v>0</v>
      </c>
      <c r="C16" s="21">
        <v>0</v>
      </c>
      <c r="D16" s="21">
        <v>0</v>
      </c>
      <c r="E16" s="22">
        <v>6</v>
      </c>
      <c r="F16" s="21">
        <v>0</v>
      </c>
      <c r="G16" s="124">
        <f t="shared" si="0"/>
        <v>6</v>
      </c>
    </row>
    <row r="17" spans="1:7" ht="12.75">
      <c r="A17" s="107" t="str">
        <f>'A-N° Sinies Denun'!A17</f>
        <v>Ise Chile</v>
      </c>
      <c r="B17" s="21">
        <v>0</v>
      </c>
      <c r="C17" s="21">
        <v>0</v>
      </c>
      <c r="D17" s="21">
        <v>0</v>
      </c>
      <c r="E17" s="22">
        <v>3</v>
      </c>
      <c r="F17" s="21">
        <v>0</v>
      </c>
      <c r="G17" s="124">
        <f t="shared" si="0"/>
        <v>3</v>
      </c>
    </row>
    <row r="18" spans="1:7" ht="12.75">
      <c r="A18" s="107" t="str">
        <f>'A-N° Sinies Denun'!A18</f>
        <v>Liberty</v>
      </c>
      <c r="B18" s="21">
        <v>45</v>
      </c>
      <c r="C18" s="21">
        <v>4</v>
      </c>
      <c r="D18" s="21">
        <v>1</v>
      </c>
      <c r="E18" s="22">
        <v>1613</v>
      </c>
      <c r="F18" s="21">
        <v>0</v>
      </c>
      <c r="G18" s="124">
        <f t="shared" si="0"/>
        <v>1663</v>
      </c>
    </row>
    <row r="19" spans="1:7" ht="12.75">
      <c r="A19" s="107" t="str">
        <f>'A-N° Sinies Denun'!A19</f>
        <v>Mapfre</v>
      </c>
      <c r="B19" s="21">
        <v>134</v>
      </c>
      <c r="C19" s="21">
        <v>6</v>
      </c>
      <c r="D19" s="21">
        <v>0</v>
      </c>
      <c r="E19" s="22">
        <v>3484</v>
      </c>
      <c r="F19" s="21">
        <v>0</v>
      </c>
      <c r="G19" s="124">
        <f t="shared" si="0"/>
        <v>3624</v>
      </c>
    </row>
    <row r="20" spans="1:7" ht="12.75">
      <c r="A20" s="107" t="str">
        <f>'A-N° Sinies Denun'!A20</f>
        <v>Penta Security</v>
      </c>
      <c r="B20" s="21">
        <v>202</v>
      </c>
      <c r="C20" s="21">
        <v>11</v>
      </c>
      <c r="D20" s="21">
        <v>3</v>
      </c>
      <c r="E20" s="22">
        <v>7240</v>
      </c>
      <c r="F20" s="21">
        <v>0</v>
      </c>
      <c r="G20" s="124">
        <f t="shared" si="0"/>
        <v>7456</v>
      </c>
    </row>
    <row r="21" spans="1:7" ht="12.75">
      <c r="A21" s="107" t="str">
        <f>'A-N° Sinies Denun'!A21</f>
        <v>Renta Nacional</v>
      </c>
      <c r="B21" s="21">
        <v>90</v>
      </c>
      <c r="C21" s="21">
        <v>1</v>
      </c>
      <c r="D21" s="21">
        <v>2</v>
      </c>
      <c r="E21" s="22">
        <v>1453</v>
      </c>
      <c r="F21" s="21">
        <v>118</v>
      </c>
      <c r="G21" s="124">
        <f t="shared" si="0"/>
        <v>1664</v>
      </c>
    </row>
    <row r="22" spans="1:7" ht="12.75">
      <c r="A22" s="107" t="str">
        <f>'A-N° Sinies Denun'!A22</f>
        <v>Royal &amp; Sun</v>
      </c>
      <c r="B22" s="21">
        <v>113</v>
      </c>
      <c r="C22" s="21">
        <v>8</v>
      </c>
      <c r="D22" s="21">
        <v>1</v>
      </c>
      <c r="E22" s="22">
        <v>3193</v>
      </c>
      <c r="F22" s="21">
        <v>0</v>
      </c>
      <c r="G22" s="124">
        <f t="shared" si="0"/>
        <v>3315</v>
      </c>
    </row>
    <row r="23" spans="1:10" ht="12.75">
      <c r="A23" s="36"/>
      <c r="B23" s="37"/>
      <c r="C23" s="38"/>
      <c r="D23" s="38"/>
      <c r="E23" s="39"/>
      <c r="F23" s="39"/>
      <c r="G23" s="125"/>
      <c r="H23" s="40"/>
      <c r="I23" s="41"/>
      <c r="J23" s="41"/>
    </row>
    <row r="24" spans="1:7" ht="12.75" customHeight="1">
      <c r="A24" s="154" t="s">
        <v>12</v>
      </c>
      <c r="B24" s="155">
        <f aca="true" t="shared" si="1" ref="B24:G24">SUM(B10:B22)</f>
        <v>1204</v>
      </c>
      <c r="C24" s="155">
        <f t="shared" si="1"/>
        <v>52</v>
      </c>
      <c r="D24" s="155">
        <f t="shared" si="1"/>
        <v>19</v>
      </c>
      <c r="E24" s="155">
        <f t="shared" si="1"/>
        <v>31462</v>
      </c>
      <c r="F24" s="155">
        <f t="shared" si="1"/>
        <v>279</v>
      </c>
      <c r="G24" s="10">
        <f t="shared" si="1"/>
        <v>33016</v>
      </c>
    </row>
    <row r="25" spans="1:7" ht="15.75">
      <c r="A25" s="42"/>
      <c r="B25" s="43"/>
      <c r="C25" s="44"/>
      <c r="D25" s="44"/>
      <c r="E25" s="45"/>
      <c r="F25" s="45"/>
      <c r="G25" s="126"/>
    </row>
    <row r="26" ht="12.75">
      <c r="A26" s="16"/>
    </row>
    <row r="127" ht="12.75">
      <c r="I127" s="46"/>
    </row>
  </sheetData>
  <printOptions/>
  <pageMargins left="1.1811023622047245" right="0.2362204724409449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50"/>
  <sheetViews>
    <sheetView workbookViewId="0" topLeftCell="A1">
      <selection activeCell="H22" sqref="H22"/>
    </sheetView>
  </sheetViews>
  <sheetFormatPr defaultColWidth="11.421875" defaultRowHeight="12.75"/>
  <cols>
    <col min="1" max="1" width="22.421875" style="48" customWidth="1"/>
    <col min="2" max="2" width="10.140625" style="48" customWidth="1"/>
    <col min="3" max="3" width="11.140625" style="48" customWidth="1"/>
    <col min="4" max="4" width="12.28125" style="48" customWidth="1"/>
    <col min="5" max="5" width="14.00390625" style="128" customWidth="1"/>
    <col min="6" max="6" width="14.7109375" style="48" customWidth="1"/>
    <col min="7" max="7" width="11.00390625" style="48" customWidth="1"/>
    <col min="8" max="8" width="15.8515625" style="128" customWidth="1"/>
    <col min="9" max="16384" width="11.421875" style="48" customWidth="1"/>
  </cols>
  <sheetData>
    <row r="1" ht="12.75">
      <c r="A1" s="47"/>
    </row>
    <row r="3" ht="12.75">
      <c r="A3" s="113" t="s">
        <v>63</v>
      </c>
    </row>
    <row r="4" ht="12.75">
      <c r="A4" s="47"/>
    </row>
    <row r="5" spans="1:8" ht="12.75">
      <c r="A5" s="150" t="s">
        <v>32</v>
      </c>
      <c r="H5" s="133"/>
    </row>
    <row r="6" spans="1:2" ht="12.75">
      <c r="A6" s="147" t="s">
        <v>95</v>
      </c>
      <c r="B6" s="131"/>
    </row>
    <row r="7" spans="1:8" ht="12.75">
      <c r="A7" s="184"/>
      <c r="B7" s="185" t="s">
        <v>33</v>
      </c>
      <c r="C7" s="186"/>
      <c r="D7" s="187"/>
      <c r="E7" s="188"/>
      <c r="F7" s="189" t="s">
        <v>34</v>
      </c>
      <c r="G7" s="189" t="s">
        <v>35</v>
      </c>
      <c r="H7" s="190" t="s">
        <v>36</v>
      </c>
    </row>
    <row r="8" spans="1:8" ht="12.75">
      <c r="A8" s="191" t="s">
        <v>1</v>
      </c>
      <c r="B8" s="192" t="s">
        <v>17</v>
      </c>
      <c r="C8" s="193" t="s">
        <v>37</v>
      </c>
      <c r="D8" s="193" t="s">
        <v>38</v>
      </c>
      <c r="E8" s="193" t="s">
        <v>39</v>
      </c>
      <c r="F8" s="193" t="s">
        <v>40</v>
      </c>
      <c r="G8" s="192" t="s">
        <v>41</v>
      </c>
      <c r="H8" s="194" t="s">
        <v>42</v>
      </c>
    </row>
    <row r="9" spans="1:8" ht="12.75">
      <c r="A9" s="195"/>
      <c r="B9" s="196"/>
      <c r="C9" s="197"/>
      <c r="D9" s="198"/>
      <c r="E9" s="197" t="s">
        <v>43</v>
      </c>
      <c r="F9" s="197" t="s">
        <v>44</v>
      </c>
      <c r="G9" s="197" t="s">
        <v>45</v>
      </c>
      <c r="H9" s="199" t="s">
        <v>46</v>
      </c>
    </row>
    <row r="10" spans="1:8" ht="12.75">
      <c r="A10" s="106" t="str">
        <f>'A-N° Sinies Denun'!A10</f>
        <v>ABN Amro</v>
      </c>
      <c r="B10" s="22">
        <v>0</v>
      </c>
      <c r="C10" s="22">
        <v>0</v>
      </c>
      <c r="D10" s="22">
        <v>0</v>
      </c>
      <c r="E10" s="112">
        <f aca="true" t="shared" si="0" ref="E10:E22">SUM(B10:D10)</f>
        <v>0</v>
      </c>
      <c r="F10" s="22">
        <v>4273</v>
      </c>
      <c r="G10" s="22">
        <v>0</v>
      </c>
      <c r="H10" s="134">
        <f aca="true" t="shared" si="1" ref="H10:H22">SUM(E10:G10)</f>
        <v>4273</v>
      </c>
    </row>
    <row r="11" spans="1:8" ht="12.75">
      <c r="A11" s="108" t="str">
        <f>'A-N° Sinies Denun'!A11</f>
        <v>Aseguradora Magallanes</v>
      </c>
      <c r="B11" s="22">
        <v>780054</v>
      </c>
      <c r="C11" s="22">
        <v>13683</v>
      </c>
      <c r="D11" s="22">
        <v>60825</v>
      </c>
      <c r="E11" s="112">
        <f t="shared" si="0"/>
        <v>854562</v>
      </c>
      <c r="F11" s="22">
        <v>1374264</v>
      </c>
      <c r="G11" s="22">
        <v>0</v>
      </c>
      <c r="H11" s="134">
        <f t="shared" si="1"/>
        <v>2228826</v>
      </c>
    </row>
    <row r="12" spans="1:8" ht="12.75">
      <c r="A12" s="108" t="str">
        <f>'A-N° Sinies Denun'!A12</f>
        <v>Bci</v>
      </c>
      <c r="B12" s="22">
        <v>1725861</v>
      </c>
      <c r="C12" s="22">
        <v>9883</v>
      </c>
      <c r="D12" s="22">
        <v>97812</v>
      </c>
      <c r="E12" s="112">
        <f t="shared" si="0"/>
        <v>1833556</v>
      </c>
      <c r="F12" s="48">
        <v>1754706</v>
      </c>
      <c r="G12" s="22">
        <v>6506</v>
      </c>
      <c r="H12" s="134">
        <f>SUM(E12:G12)</f>
        <v>3594768</v>
      </c>
    </row>
    <row r="13" spans="1:8" ht="12.75">
      <c r="A13" s="108" t="str">
        <f>'A-N° Sinies Denun'!A13</f>
        <v>Chilena Consolidada</v>
      </c>
      <c r="B13" s="22">
        <v>355917</v>
      </c>
      <c r="C13" s="22">
        <v>2777</v>
      </c>
      <c r="D13" s="22">
        <v>4700</v>
      </c>
      <c r="E13" s="112">
        <f t="shared" si="0"/>
        <v>363394</v>
      </c>
      <c r="F13" s="22">
        <v>396830</v>
      </c>
      <c r="G13" s="22">
        <v>1077</v>
      </c>
      <c r="H13" s="134">
        <f t="shared" si="1"/>
        <v>761301</v>
      </c>
    </row>
    <row r="14" spans="1:8" ht="12.75">
      <c r="A14" s="108" t="str">
        <f>'A-N° Sinies Denun'!A14</f>
        <v>Consorcio Nacional</v>
      </c>
      <c r="B14" s="22">
        <v>182549</v>
      </c>
      <c r="C14" s="22">
        <v>0</v>
      </c>
      <c r="D14" s="22">
        <v>0</v>
      </c>
      <c r="E14" s="112">
        <f t="shared" si="0"/>
        <v>182549</v>
      </c>
      <c r="F14" s="22">
        <v>321046</v>
      </c>
      <c r="G14" s="22">
        <v>0</v>
      </c>
      <c r="H14" s="134">
        <f t="shared" si="1"/>
        <v>503595</v>
      </c>
    </row>
    <row r="15" spans="1:8" ht="12.75">
      <c r="A15" s="108" t="str">
        <f>'A-N° Sinies Denun'!A15</f>
        <v>ING Vida</v>
      </c>
      <c r="B15" s="22">
        <v>195929</v>
      </c>
      <c r="C15" s="22">
        <v>0</v>
      </c>
      <c r="D15" s="22">
        <v>77940</v>
      </c>
      <c r="E15" s="112">
        <f t="shared" si="0"/>
        <v>273869</v>
      </c>
      <c r="F15" s="22">
        <v>241216</v>
      </c>
      <c r="G15" s="22">
        <v>12445</v>
      </c>
      <c r="H15" s="134">
        <f t="shared" si="1"/>
        <v>527530</v>
      </c>
    </row>
    <row r="16" spans="1:8" ht="12.75">
      <c r="A16" s="108" t="str">
        <f>'A-N° Sinies Denun'!A16</f>
        <v>Interamericana Vida</v>
      </c>
      <c r="B16" s="22">
        <v>0</v>
      </c>
      <c r="C16" s="22">
        <v>0</v>
      </c>
      <c r="D16" s="22">
        <v>0</v>
      </c>
      <c r="E16" s="112">
        <f t="shared" si="0"/>
        <v>0</v>
      </c>
      <c r="F16" s="22">
        <v>6694</v>
      </c>
      <c r="G16" s="22">
        <v>0</v>
      </c>
      <c r="H16" s="134">
        <f t="shared" si="1"/>
        <v>6694</v>
      </c>
    </row>
    <row r="17" spans="1:8" ht="12.75">
      <c r="A17" s="108" t="str">
        <f>'A-N° Sinies Denun'!A17</f>
        <v>Ise Chile</v>
      </c>
      <c r="B17" s="22">
        <v>0</v>
      </c>
      <c r="C17" s="22">
        <v>0</v>
      </c>
      <c r="D17" s="22">
        <v>0</v>
      </c>
      <c r="E17" s="112">
        <f t="shared" si="0"/>
        <v>0</v>
      </c>
      <c r="F17" s="22">
        <v>9649</v>
      </c>
      <c r="G17" s="22">
        <v>0</v>
      </c>
      <c r="H17" s="134">
        <f t="shared" si="1"/>
        <v>9649</v>
      </c>
    </row>
    <row r="18" spans="1:8" ht="12.75">
      <c r="A18" s="108" t="str">
        <f>'A-N° Sinies Denun'!A18</f>
        <v>Liberty</v>
      </c>
      <c r="B18" s="22">
        <v>325326</v>
      </c>
      <c r="C18" s="22">
        <v>4142</v>
      </c>
      <c r="D18" s="22">
        <v>44123</v>
      </c>
      <c r="E18" s="112">
        <f t="shared" si="0"/>
        <v>373591</v>
      </c>
      <c r="F18" s="22">
        <v>484027</v>
      </c>
      <c r="G18" s="22">
        <v>2209</v>
      </c>
      <c r="H18" s="134">
        <f t="shared" si="1"/>
        <v>859827</v>
      </c>
    </row>
    <row r="19" spans="1:8" ht="12.75">
      <c r="A19" s="108" t="str">
        <f>'A-N° Sinies Denun'!A19</f>
        <v>Mapfre</v>
      </c>
      <c r="B19" s="22">
        <v>748308</v>
      </c>
      <c r="C19" s="22">
        <v>16219</v>
      </c>
      <c r="D19" s="22">
        <v>81096</v>
      </c>
      <c r="E19" s="112">
        <f t="shared" si="0"/>
        <v>845623</v>
      </c>
      <c r="F19" s="22">
        <v>1181763</v>
      </c>
      <c r="G19" s="22">
        <v>0</v>
      </c>
      <c r="H19" s="134">
        <f t="shared" si="1"/>
        <v>2027386</v>
      </c>
    </row>
    <row r="20" spans="1:8" ht="12.75">
      <c r="A20" s="108" t="str">
        <f>'A-N° Sinies Denun'!A20</f>
        <v>Penta Security</v>
      </c>
      <c r="B20" s="22">
        <v>1192715</v>
      </c>
      <c r="C20" s="22">
        <v>53586</v>
      </c>
      <c r="D20" s="22">
        <v>119433</v>
      </c>
      <c r="E20" s="112">
        <f t="shared" si="0"/>
        <v>1365734</v>
      </c>
      <c r="F20" s="22">
        <v>1796795</v>
      </c>
      <c r="G20" s="22">
        <v>21563</v>
      </c>
      <c r="H20" s="134">
        <f t="shared" si="1"/>
        <v>3184092</v>
      </c>
    </row>
    <row r="21" spans="1:8" ht="12.75">
      <c r="A21" s="108" t="str">
        <f>'A-N° Sinies Denun'!A21</f>
        <v>Renta Nacional</v>
      </c>
      <c r="B21" s="22">
        <v>495072</v>
      </c>
      <c r="C21" s="22">
        <v>5540</v>
      </c>
      <c r="D21" s="22">
        <v>3331</v>
      </c>
      <c r="E21" s="112">
        <f t="shared" si="0"/>
        <v>503943</v>
      </c>
      <c r="F21" s="22">
        <v>629590</v>
      </c>
      <c r="G21" s="22">
        <v>0</v>
      </c>
      <c r="H21" s="134">
        <f t="shared" si="1"/>
        <v>1133533</v>
      </c>
    </row>
    <row r="22" spans="1:8" ht="12.75">
      <c r="A22" s="108" t="str">
        <f>'A-N° Sinies Denun'!A22</f>
        <v>Royal &amp; Sun</v>
      </c>
      <c r="B22" s="22">
        <v>670975</v>
      </c>
      <c r="C22" s="22">
        <v>25559</v>
      </c>
      <c r="D22" s="22">
        <v>111773</v>
      </c>
      <c r="E22" s="112">
        <f t="shared" si="0"/>
        <v>808307</v>
      </c>
      <c r="F22" s="22">
        <v>967865</v>
      </c>
      <c r="G22" s="22">
        <v>0</v>
      </c>
      <c r="H22" s="134">
        <f t="shared" si="1"/>
        <v>1776172</v>
      </c>
    </row>
    <row r="23" spans="1:9" ht="12.75">
      <c r="A23" s="49"/>
      <c r="B23" s="50"/>
      <c r="C23" s="51"/>
      <c r="D23" s="51"/>
      <c r="E23" s="129"/>
      <c r="F23" s="52"/>
      <c r="G23" s="52"/>
      <c r="H23" s="135"/>
      <c r="I23" s="53"/>
    </row>
    <row r="24" spans="1:9" s="132" customFormat="1" ht="12.75" customHeight="1">
      <c r="A24" s="156" t="s">
        <v>12</v>
      </c>
      <c r="B24" s="157">
        <f aca="true" t="shared" si="2" ref="B24:H24">SUM(B10:B22)</f>
        <v>6672706</v>
      </c>
      <c r="C24" s="157">
        <f t="shared" si="2"/>
        <v>131389</v>
      </c>
      <c r="D24" s="157">
        <f t="shared" si="2"/>
        <v>601033</v>
      </c>
      <c r="E24" s="157">
        <f t="shared" si="2"/>
        <v>7405128</v>
      </c>
      <c r="F24" s="157">
        <f t="shared" si="2"/>
        <v>9168718</v>
      </c>
      <c r="G24" s="157">
        <f t="shared" si="2"/>
        <v>43800</v>
      </c>
      <c r="H24" s="158">
        <f t="shared" si="2"/>
        <v>16617646</v>
      </c>
      <c r="I24" s="139"/>
    </row>
    <row r="25" spans="1:8" ht="15.75">
      <c r="A25" s="54"/>
      <c r="B25" s="55"/>
      <c r="C25" s="56"/>
      <c r="D25" s="56"/>
      <c r="E25" s="130"/>
      <c r="F25" s="57"/>
      <c r="G25" s="57"/>
      <c r="H25" s="136"/>
    </row>
    <row r="31" ht="12.75" customHeight="1"/>
    <row r="49" ht="12.75" customHeight="1"/>
    <row r="50" ht="12.75" customHeight="1"/>
    <row r="51" ht="12.75" customHeight="1"/>
    <row r="52" ht="12.75" customHeight="1">
      <c r="G52" s="58"/>
    </row>
    <row r="53" ht="12.75" customHeight="1"/>
    <row r="55" spans="1:6" ht="12.75">
      <c r="A55" s="15"/>
      <c r="E55" s="48"/>
      <c r="F55" s="128"/>
    </row>
    <row r="56" spans="1:6" ht="12.75">
      <c r="A56" s="16"/>
      <c r="B56" s="205"/>
      <c r="E56" s="48"/>
      <c r="F56" s="138"/>
    </row>
    <row r="57" ht="12.75">
      <c r="E57" s="48"/>
    </row>
    <row r="58" ht="12.75">
      <c r="E58" s="48"/>
    </row>
    <row r="59" ht="12.75">
      <c r="E59" s="48"/>
    </row>
    <row r="60" ht="12.75">
      <c r="E60" s="48"/>
    </row>
    <row r="61" ht="12.75">
      <c r="E61" s="48"/>
    </row>
    <row r="62" ht="12.75">
      <c r="E62" s="48"/>
    </row>
    <row r="63" ht="12.75">
      <c r="E63" s="48"/>
    </row>
    <row r="64" ht="12.75">
      <c r="E64" s="48"/>
    </row>
    <row r="65" ht="12.75">
      <c r="E65" s="48"/>
    </row>
    <row r="66" ht="12.75">
      <c r="E66" s="48"/>
    </row>
    <row r="67" ht="12.75">
      <c r="E67" s="48"/>
    </row>
    <row r="68" ht="12.75">
      <c r="E68" s="48"/>
    </row>
    <row r="69" ht="12.75">
      <c r="E69" s="48"/>
    </row>
    <row r="70" ht="12.75">
      <c r="E70" s="48"/>
    </row>
    <row r="71" ht="12.75">
      <c r="E71" s="48"/>
    </row>
    <row r="72" ht="12.75">
      <c r="E72" s="48"/>
    </row>
    <row r="73" ht="12.75">
      <c r="E73" s="48"/>
    </row>
    <row r="74" ht="12.75">
      <c r="E74" s="48"/>
    </row>
    <row r="75" ht="12.75">
      <c r="E75" s="48"/>
    </row>
    <row r="76" ht="12.75">
      <c r="E76" s="48"/>
    </row>
    <row r="77" ht="12.75">
      <c r="E77" s="48"/>
    </row>
    <row r="78" ht="12.75">
      <c r="E78" s="48"/>
    </row>
    <row r="79" ht="12.75">
      <c r="E79" s="48"/>
    </row>
    <row r="80" ht="12.75">
      <c r="E80" s="48"/>
    </row>
    <row r="81" ht="12.75">
      <c r="E81" s="48"/>
    </row>
    <row r="82" ht="12.75">
      <c r="E82" s="48"/>
    </row>
    <row r="83" ht="12.75">
      <c r="E83" s="48"/>
    </row>
    <row r="84" ht="12.75">
      <c r="E84" s="48"/>
    </row>
    <row r="85" ht="12.75">
      <c r="E85" s="48"/>
    </row>
    <row r="86" ht="12.75">
      <c r="E86" s="48"/>
    </row>
    <row r="87" ht="12.75">
      <c r="E87" s="48"/>
    </row>
    <row r="88" ht="12.75">
      <c r="E88" s="48"/>
    </row>
    <row r="89" ht="12.75">
      <c r="E89" s="48"/>
    </row>
    <row r="90" ht="12.75">
      <c r="E90" s="48"/>
    </row>
    <row r="91" spans="5:10" ht="12.75">
      <c r="E91" s="48"/>
      <c r="J91" s="59"/>
    </row>
    <row r="92" ht="12.75">
      <c r="E92" s="48"/>
    </row>
    <row r="93" ht="12.75">
      <c r="E93" s="48"/>
    </row>
    <row r="94" ht="12.75">
      <c r="E94" s="48"/>
    </row>
    <row r="95" ht="12.75">
      <c r="E95" s="48"/>
    </row>
    <row r="96" ht="12.75">
      <c r="E96" s="48"/>
    </row>
    <row r="97" ht="12.75">
      <c r="E97" s="48"/>
    </row>
    <row r="98" ht="12.75">
      <c r="E98" s="48"/>
    </row>
    <row r="99" ht="12.75">
      <c r="E99" s="48"/>
    </row>
    <row r="100" ht="12.75">
      <c r="E100" s="48"/>
    </row>
    <row r="101" ht="12.75">
      <c r="E101" s="48"/>
    </row>
    <row r="102" ht="12.75">
      <c r="E102" s="48"/>
    </row>
    <row r="103" ht="12.75">
      <c r="E103" s="48"/>
    </row>
    <row r="104" ht="12.75">
      <c r="E104" s="48"/>
    </row>
    <row r="105" ht="12.75">
      <c r="E105" s="48"/>
    </row>
    <row r="106" ht="12.75">
      <c r="E106" s="48"/>
    </row>
    <row r="107" ht="12.75">
      <c r="E107" s="48"/>
    </row>
    <row r="108" ht="12.75">
      <c r="E108" s="48"/>
    </row>
    <row r="109" ht="12.75">
      <c r="E109" s="48"/>
    </row>
    <row r="110" ht="12.75">
      <c r="E110" s="48"/>
    </row>
    <row r="111" ht="12.75">
      <c r="E111" s="48"/>
    </row>
    <row r="112" ht="12.75">
      <c r="E112" s="48"/>
    </row>
    <row r="113" ht="12.75">
      <c r="E113" s="48"/>
    </row>
    <row r="114" ht="12.75">
      <c r="E114" s="48"/>
    </row>
    <row r="115" ht="12.75">
      <c r="E115" s="48"/>
    </row>
    <row r="116" ht="12.75">
      <c r="E116" s="48"/>
    </row>
    <row r="117" ht="12.75">
      <c r="E117" s="48"/>
    </row>
    <row r="118" ht="12.75">
      <c r="E118" s="48"/>
    </row>
    <row r="119" ht="12.75">
      <c r="E119" s="48"/>
    </row>
    <row r="120" ht="12.75">
      <c r="E120" s="48"/>
    </row>
    <row r="121" ht="12.75">
      <c r="E121" s="48"/>
    </row>
    <row r="122" ht="12.75">
      <c r="E122" s="48"/>
    </row>
    <row r="123" ht="12.75">
      <c r="E123" s="48"/>
    </row>
    <row r="124" ht="12.75">
      <c r="E124" s="48"/>
    </row>
    <row r="125" ht="12.75">
      <c r="E125" s="48"/>
    </row>
    <row r="126" ht="12.75">
      <c r="E126" s="48"/>
    </row>
    <row r="127" ht="12.75">
      <c r="E127" s="48"/>
    </row>
    <row r="128" ht="12.75">
      <c r="E128" s="48"/>
    </row>
    <row r="129" ht="12.75">
      <c r="E129" s="48"/>
    </row>
    <row r="130" ht="12.75">
      <c r="E130" s="48"/>
    </row>
    <row r="131" ht="12.75">
      <c r="E131" s="48"/>
    </row>
    <row r="132" ht="12.75">
      <c r="E132" s="48"/>
    </row>
    <row r="133" ht="12.75">
      <c r="E133" s="48"/>
    </row>
    <row r="134" ht="12.75">
      <c r="E134" s="48"/>
    </row>
    <row r="135" ht="12.75">
      <c r="E135" s="48"/>
    </row>
    <row r="136" ht="12.75">
      <c r="E136" s="48"/>
    </row>
    <row r="137" ht="12.75">
      <c r="E137" s="48"/>
    </row>
    <row r="138" ht="12.75">
      <c r="E138" s="48"/>
    </row>
    <row r="139" ht="12.75">
      <c r="E139" s="48"/>
    </row>
    <row r="140" ht="12.75">
      <c r="E140" s="48"/>
    </row>
    <row r="141" ht="12.75">
      <c r="E141" s="48"/>
    </row>
    <row r="142" ht="12.75">
      <c r="E142" s="48"/>
    </row>
    <row r="143" ht="12.75">
      <c r="E143" s="48"/>
    </row>
    <row r="144" ht="12.75">
      <c r="E144" s="48"/>
    </row>
    <row r="145" ht="12.75">
      <c r="E145" s="48"/>
    </row>
    <row r="146" ht="12.75">
      <c r="E146" s="48"/>
    </row>
    <row r="147" ht="12.75">
      <c r="E147" s="48"/>
    </row>
    <row r="148" ht="12.75">
      <c r="E148" s="48"/>
    </row>
    <row r="149" ht="12.75">
      <c r="E149" s="48"/>
    </row>
    <row r="150" ht="12.75">
      <c r="E150" s="48"/>
    </row>
    <row r="151" ht="12.75">
      <c r="E151" s="48"/>
    </row>
    <row r="152" ht="12.75">
      <c r="E152" s="48"/>
    </row>
    <row r="153" ht="12.75">
      <c r="E153" s="48"/>
    </row>
    <row r="154" ht="12.75">
      <c r="E154" s="48"/>
    </row>
    <row r="155" ht="12.75">
      <c r="E155" s="48"/>
    </row>
    <row r="156" ht="12.75">
      <c r="E156" s="48"/>
    </row>
    <row r="157" ht="12.75">
      <c r="E157" s="48"/>
    </row>
    <row r="158" ht="12.75">
      <c r="E158" s="48"/>
    </row>
    <row r="159" ht="12.75">
      <c r="E159" s="48"/>
    </row>
    <row r="160" ht="12.75">
      <c r="E160" s="48"/>
    </row>
    <row r="161" ht="12.75">
      <c r="E161" s="48"/>
    </row>
    <row r="162" ht="12.75">
      <c r="E162" s="48"/>
    </row>
    <row r="163" ht="12.75">
      <c r="E163" s="48"/>
    </row>
    <row r="164" ht="12.75">
      <c r="E164" s="48"/>
    </row>
    <row r="165" ht="12.75">
      <c r="E165" s="48"/>
    </row>
    <row r="166" ht="12.75">
      <c r="E166" s="48"/>
    </row>
    <row r="167" ht="12.75">
      <c r="E167" s="48"/>
    </row>
    <row r="168" ht="12.75">
      <c r="E168" s="48"/>
    </row>
    <row r="169" ht="12.75">
      <c r="E169" s="48"/>
    </row>
    <row r="170" ht="12.75">
      <c r="E170" s="48"/>
    </row>
    <row r="171" ht="12.75">
      <c r="E171" s="48"/>
    </row>
    <row r="172" ht="12.75">
      <c r="E172" s="48"/>
    </row>
    <row r="173" ht="12.75">
      <c r="E173" s="48"/>
    </row>
    <row r="174" ht="12.75">
      <c r="E174" s="48"/>
    </row>
    <row r="175" ht="12.75">
      <c r="E175" s="48"/>
    </row>
    <row r="176" ht="12.75">
      <c r="E176" s="48"/>
    </row>
    <row r="177" ht="12.75">
      <c r="E177" s="48"/>
    </row>
    <row r="178" ht="12.75">
      <c r="E178" s="48"/>
    </row>
    <row r="179" ht="12.75">
      <c r="E179" s="48"/>
    </row>
    <row r="180" ht="12.75">
      <c r="E180" s="48"/>
    </row>
    <row r="181" ht="12.75">
      <c r="E181" s="48"/>
    </row>
    <row r="182" ht="12.75">
      <c r="E182" s="48"/>
    </row>
    <row r="183" ht="12.75">
      <c r="E183" s="48"/>
    </row>
    <row r="184" ht="12.75">
      <c r="E184" s="48"/>
    </row>
    <row r="185" ht="12.75">
      <c r="E185" s="48"/>
    </row>
    <row r="186" ht="12.75">
      <c r="E186" s="48"/>
    </row>
    <row r="187" ht="12.75">
      <c r="E187" s="48"/>
    </row>
    <row r="188" ht="12.75">
      <c r="E188" s="48"/>
    </row>
    <row r="189" ht="12.75">
      <c r="E189" s="48"/>
    </row>
    <row r="190" ht="12.75">
      <c r="E190" s="48"/>
    </row>
    <row r="191" ht="12.75">
      <c r="E191" s="48"/>
    </row>
    <row r="192" ht="12.75">
      <c r="E192" s="48"/>
    </row>
    <row r="193" ht="12.75">
      <c r="E193" s="48"/>
    </row>
    <row r="194" ht="12.75">
      <c r="E194" s="48"/>
    </row>
    <row r="195" ht="12.75">
      <c r="E195" s="48"/>
    </row>
    <row r="196" ht="12.75">
      <c r="E196" s="48"/>
    </row>
    <row r="197" ht="12.75">
      <c r="E197" s="48"/>
    </row>
    <row r="198" ht="12.75">
      <c r="E198" s="48"/>
    </row>
    <row r="199" ht="12.75">
      <c r="E199" s="48"/>
    </row>
    <row r="200" ht="12.75">
      <c r="E200" s="48"/>
    </row>
    <row r="201" ht="12.75">
      <c r="E201" s="48"/>
    </row>
    <row r="202" ht="12.75">
      <c r="E202" s="48"/>
    </row>
    <row r="203" ht="12.75">
      <c r="E203" s="48"/>
    </row>
    <row r="204" ht="12.75">
      <c r="E204" s="48"/>
    </row>
    <row r="205" ht="12.75">
      <c r="E205" s="48"/>
    </row>
    <row r="206" ht="12.75">
      <c r="E206" s="48"/>
    </row>
    <row r="207" ht="12.75">
      <c r="E207" s="48"/>
    </row>
    <row r="208" ht="12.75">
      <c r="E208" s="48"/>
    </row>
    <row r="209" ht="12.75">
      <c r="E209" s="48"/>
    </row>
    <row r="210" ht="12.75">
      <c r="E210" s="48"/>
    </row>
    <row r="211" ht="12.75">
      <c r="E211" s="48"/>
    </row>
    <row r="212" ht="12.75">
      <c r="E212" s="48"/>
    </row>
    <row r="213" ht="12.75">
      <c r="E213" s="48"/>
    </row>
    <row r="214" ht="12.75">
      <c r="E214" s="48"/>
    </row>
    <row r="215" ht="12.75">
      <c r="E215" s="48"/>
    </row>
    <row r="216" ht="12.75">
      <c r="E216" s="48"/>
    </row>
    <row r="217" ht="12.75">
      <c r="E217" s="48"/>
    </row>
    <row r="218" ht="12.75">
      <c r="E218" s="48"/>
    </row>
    <row r="219" ht="12.75">
      <c r="E219" s="48"/>
    </row>
    <row r="220" ht="12.75">
      <c r="E220" s="48"/>
    </row>
    <row r="221" ht="12.75">
      <c r="E221" s="48"/>
    </row>
    <row r="222" ht="12.75">
      <c r="E222" s="48"/>
    </row>
    <row r="223" ht="12.75">
      <c r="E223" s="48"/>
    </row>
    <row r="224" ht="12.75">
      <c r="E224" s="48"/>
    </row>
    <row r="225" ht="12.75">
      <c r="E225" s="48"/>
    </row>
    <row r="226" ht="12.75">
      <c r="E226" s="48"/>
    </row>
    <row r="227" ht="12.75">
      <c r="E227" s="48"/>
    </row>
    <row r="228" ht="12.75">
      <c r="E228" s="48"/>
    </row>
    <row r="229" ht="12.75">
      <c r="E229" s="48"/>
    </row>
    <row r="230" ht="12.75">
      <c r="E230" s="48"/>
    </row>
    <row r="231" ht="12.75">
      <c r="E231" s="48"/>
    </row>
    <row r="232" ht="12.75">
      <c r="E232" s="48"/>
    </row>
    <row r="233" ht="12.75">
      <c r="E233" s="48"/>
    </row>
    <row r="234" ht="12.75">
      <c r="E234" s="48"/>
    </row>
    <row r="235" ht="12.75">
      <c r="E235" s="48"/>
    </row>
    <row r="236" ht="12.75">
      <c r="E236" s="48"/>
    </row>
    <row r="237" ht="12.75">
      <c r="E237" s="48"/>
    </row>
    <row r="238" ht="12.75">
      <c r="E238" s="48"/>
    </row>
    <row r="239" ht="12.75">
      <c r="E239" s="48"/>
    </row>
    <row r="240" ht="12.75">
      <c r="E240" s="48"/>
    </row>
    <row r="241" ht="12.75">
      <c r="E241" s="48"/>
    </row>
    <row r="242" ht="12.75">
      <c r="E242" s="48"/>
    </row>
    <row r="243" ht="12.75">
      <c r="E243" s="48"/>
    </row>
    <row r="244" ht="12.75">
      <c r="E244" s="48"/>
    </row>
    <row r="245" ht="12.75">
      <c r="E245" s="48"/>
    </row>
    <row r="246" ht="12.75">
      <c r="E246" s="48"/>
    </row>
    <row r="247" ht="12.75">
      <c r="E247" s="48"/>
    </row>
    <row r="248" ht="12.75">
      <c r="E248" s="48"/>
    </row>
    <row r="249" ht="12.75">
      <c r="E249" s="48"/>
    </row>
    <row r="250" ht="12.75">
      <c r="E250" s="48"/>
    </row>
  </sheetData>
  <printOptions/>
  <pageMargins left="1.1811023622047245" right="0.2362204724409449" top="0.8267716535433072" bottom="0.4330708661417323" header="0" footer="0"/>
  <pageSetup orientation="landscape" paperSize="9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8"/>
  <sheetViews>
    <sheetView workbookViewId="0" topLeftCell="A1">
      <selection activeCell="F23" sqref="F23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13" t="s">
        <v>63</v>
      </c>
    </row>
    <row r="4" spans="1:6" ht="12.75">
      <c r="A4" s="47"/>
      <c r="B4" s="48"/>
      <c r="C4" s="48"/>
      <c r="D4" s="48"/>
      <c r="E4" s="128"/>
      <c r="F4" s="48"/>
    </row>
    <row r="5" spans="1:6" ht="12.75">
      <c r="A5" s="150" t="s">
        <v>47</v>
      </c>
      <c r="B5" s="48"/>
      <c r="C5" s="48"/>
      <c r="D5" s="48"/>
      <c r="E5" s="128"/>
      <c r="F5" s="48"/>
    </row>
    <row r="6" spans="1:6" ht="12.75">
      <c r="A6" s="147" t="str">
        <f>'D-Sinies Pag Direc'!A6</f>
        <v>      (entre el 1 de enero y 30 de septiembre  de 2007, montos expresados en miles de pesos de septiembre de 2007)</v>
      </c>
      <c r="B6" s="131"/>
      <c r="C6" s="48"/>
      <c r="D6" s="48"/>
      <c r="E6" s="128"/>
      <c r="F6" s="48"/>
    </row>
    <row r="7" spans="1:6" ht="12.75">
      <c r="A7" s="184"/>
      <c r="B7" s="211" t="s">
        <v>79</v>
      </c>
      <c r="C7" s="212"/>
      <c r="D7" s="189" t="s">
        <v>49</v>
      </c>
      <c r="E7" s="189" t="s">
        <v>50</v>
      </c>
      <c r="F7" s="190" t="s">
        <v>51</v>
      </c>
    </row>
    <row r="8" spans="1:6" ht="12.75">
      <c r="A8" s="191" t="s">
        <v>1</v>
      </c>
      <c r="B8" s="193" t="s">
        <v>52</v>
      </c>
      <c r="C8" s="193" t="s">
        <v>53</v>
      </c>
      <c r="D8" s="200" t="s">
        <v>80</v>
      </c>
      <c r="E8" s="200" t="s">
        <v>54</v>
      </c>
      <c r="F8" s="201" t="s">
        <v>55</v>
      </c>
    </row>
    <row r="9" spans="1:6" ht="12.75">
      <c r="A9" s="191"/>
      <c r="B9" s="202"/>
      <c r="C9" s="203"/>
      <c r="D9" s="200" t="s">
        <v>81</v>
      </c>
      <c r="E9" s="192" t="s">
        <v>56</v>
      </c>
      <c r="F9" s="201" t="s">
        <v>57</v>
      </c>
    </row>
    <row r="10" spans="1:6" ht="12.75">
      <c r="A10" s="195"/>
      <c r="B10" s="197" t="s">
        <v>58</v>
      </c>
      <c r="C10" s="197" t="s">
        <v>59</v>
      </c>
      <c r="D10" s="197" t="s">
        <v>60</v>
      </c>
      <c r="E10" s="197" t="s">
        <v>61</v>
      </c>
      <c r="F10" s="199" t="s">
        <v>62</v>
      </c>
    </row>
    <row r="11" spans="1:6" ht="12.75">
      <c r="A11" s="105" t="str">
        <f>'D-Sinies Pag Direc'!A10</f>
        <v>ABN Amro</v>
      </c>
      <c r="B11" s="127">
        <f>'D-Sinies Pag Direc'!H10</f>
        <v>4273</v>
      </c>
      <c r="C11" s="22">
        <v>0</v>
      </c>
      <c r="D11" s="22">
        <v>0</v>
      </c>
      <c r="E11" s="22">
        <v>4277</v>
      </c>
      <c r="F11" s="137">
        <f aca="true" t="shared" si="0" ref="F11:F22">SUM(B11:D11)-E11</f>
        <v>-4</v>
      </c>
    </row>
    <row r="12" spans="1:6" ht="12.75">
      <c r="A12" s="107" t="str">
        <f>'D-Sinies Pag Direc'!A11</f>
        <v>Aseguradora Magallanes</v>
      </c>
      <c r="B12" s="127">
        <f>'D-Sinies Pag Direc'!H11</f>
        <v>2228826</v>
      </c>
      <c r="C12" s="22">
        <v>971649</v>
      </c>
      <c r="D12" s="22">
        <v>772465</v>
      </c>
      <c r="E12" s="22">
        <v>342659</v>
      </c>
      <c r="F12" s="137">
        <f t="shared" si="0"/>
        <v>3630281</v>
      </c>
    </row>
    <row r="13" spans="1:6" ht="12.75">
      <c r="A13" s="107" t="str">
        <f>'D-Sinies Pag Direc'!A12</f>
        <v>Bci</v>
      </c>
      <c r="B13" s="127">
        <f>'D-Sinies Pag Direc'!H12</f>
        <v>3594768</v>
      </c>
      <c r="C13" s="22">
        <v>1257375</v>
      </c>
      <c r="D13" s="22">
        <v>1265969</v>
      </c>
      <c r="E13" s="22">
        <v>1038921</v>
      </c>
      <c r="F13" s="137">
        <f t="shared" si="0"/>
        <v>5079191</v>
      </c>
    </row>
    <row r="14" spans="1:6" ht="12.75">
      <c r="A14" s="107" t="str">
        <f>'D-Sinies Pag Direc'!A13</f>
        <v>Chilena Consolidada</v>
      </c>
      <c r="B14" s="127">
        <f>'D-Sinies Pag Direc'!H13</f>
        <v>761301</v>
      </c>
      <c r="C14" s="22">
        <v>222585</v>
      </c>
      <c r="D14" s="22">
        <v>188900</v>
      </c>
      <c r="E14" s="22">
        <v>105066</v>
      </c>
      <c r="F14" s="137">
        <f t="shared" si="0"/>
        <v>1067720</v>
      </c>
    </row>
    <row r="15" spans="1:6" ht="12.75">
      <c r="A15" s="107" t="str">
        <f>'D-Sinies Pag Direc'!A14</f>
        <v>Consorcio Nacional</v>
      </c>
      <c r="B15" s="127">
        <f>'D-Sinies Pag Direc'!H14</f>
        <v>503595</v>
      </c>
      <c r="C15" s="22">
        <v>97317</v>
      </c>
      <c r="D15" s="22">
        <v>124645</v>
      </c>
      <c r="E15" s="22">
        <v>53231</v>
      </c>
      <c r="F15" s="137">
        <f t="shared" si="0"/>
        <v>672326</v>
      </c>
    </row>
    <row r="16" spans="1:6" ht="12.75">
      <c r="A16" s="107" t="str">
        <f>'D-Sinies Pag Direc'!A15</f>
        <v>ING Vida</v>
      </c>
      <c r="B16" s="127">
        <f>'D-Sinies Pag Direc'!H15</f>
        <v>527530</v>
      </c>
      <c r="C16" s="22">
        <v>62907</v>
      </c>
      <c r="D16" s="22">
        <v>107789</v>
      </c>
      <c r="E16" s="22">
        <v>110522</v>
      </c>
      <c r="F16" s="137">
        <f t="shared" si="0"/>
        <v>587704</v>
      </c>
    </row>
    <row r="17" spans="1:6" ht="12.75">
      <c r="A17" s="107" t="str">
        <f>'D-Sinies Pag Direc'!A16</f>
        <v>Interamericana Vida</v>
      </c>
      <c r="B17" s="127">
        <f>'D-Sinies Pag Direc'!H16</f>
        <v>6694</v>
      </c>
      <c r="C17" s="22">
        <v>14569</v>
      </c>
      <c r="D17" s="22">
        <v>0</v>
      </c>
      <c r="E17" s="22">
        <v>15778</v>
      </c>
      <c r="F17" s="137">
        <f t="shared" si="0"/>
        <v>5485</v>
      </c>
    </row>
    <row r="18" spans="1:6" ht="12.75">
      <c r="A18" s="107" t="str">
        <f>'D-Sinies Pag Direc'!A17</f>
        <v>Ise Chile</v>
      </c>
      <c r="B18" s="127">
        <f>'D-Sinies Pag Direc'!H17</f>
        <v>9649</v>
      </c>
      <c r="C18" s="22">
        <v>528</v>
      </c>
      <c r="D18" s="22">
        <v>4165</v>
      </c>
      <c r="E18" s="22">
        <v>2333</v>
      </c>
      <c r="F18" s="137">
        <f t="shared" si="0"/>
        <v>12009</v>
      </c>
    </row>
    <row r="19" spans="1:6" ht="12.75">
      <c r="A19" s="107" t="str">
        <f>'D-Sinies Pag Direc'!A18</f>
        <v>Liberty</v>
      </c>
      <c r="B19" s="127">
        <f>'D-Sinies Pag Direc'!H18</f>
        <v>859827</v>
      </c>
      <c r="C19" s="22">
        <v>164986</v>
      </c>
      <c r="D19" s="22">
        <v>242403</v>
      </c>
      <c r="E19" s="22">
        <v>194682</v>
      </c>
      <c r="F19" s="137">
        <f t="shared" si="0"/>
        <v>1072534</v>
      </c>
    </row>
    <row r="20" spans="1:6" ht="12.75">
      <c r="A20" s="107" t="str">
        <f>'D-Sinies Pag Direc'!A19</f>
        <v>Mapfre</v>
      </c>
      <c r="B20" s="127">
        <f>'D-Sinies Pag Direc'!H19</f>
        <v>2027386</v>
      </c>
      <c r="C20" s="22">
        <v>569517</v>
      </c>
      <c r="D20" s="22">
        <v>44714</v>
      </c>
      <c r="E20" s="22">
        <v>597592</v>
      </c>
      <c r="F20" s="137">
        <f t="shared" si="0"/>
        <v>2044025</v>
      </c>
    </row>
    <row r="21" spans="1:6" ht="12.75">
      <c r="A21" s="107" t="str">
        <f>'D-Sinies Pag Direc'!A20</f>
        <v>Penta Security</v>
      </c>
      <c r="B21" s="127">
        <f>'D-Sinies Pag Direc'!H20</f>
        <v>3184092</v>
      </c>
      <c r="C21" s="22">
        <v>688255</v>
      </c>
      <c r="D21" s="22">
        <v>1003365</v>
      </c>
      <c r="E21" s="22">
        <v>910322</v>
      </c>
      <c r="F21" s="137">
        <f t="shared" si="0"/>
        <v>3965390</v>
      </c>
    </row>
    <row r="22" spans="1:6" ht="12.75">
      <c r="A22" s="107" t="str">
        <f>'D-Sinies Pag Direc'!A21</f>
        <v>Renta Nacional</v>
      </c>
      <c r="B22" s="127">
        <f>'D-Sinies Pag Direc'!H21</f>
        <v>1133533</v>
      </c>
      <c r="C22" s="207">
        <v>174925</v>
      </c>
      <c r="D22" s="22">
        <v>311947</v>
      </c>
      <c r="E22" s="22">
        <v>124142</v>
      </c>
      <c r="F22" s="137">
        <f t="shared" si="0"/>
        <v>1496263</v>
      </c>
    </row>
    <row r="23" spans="1:6" ht="12.75">
      <c r="A23" s="107" t="str">
        <f>'D-Sinies Pag Direc'!A22</f>
        <v>Royal &amp; Sun</v>
      </c>
      <c r="B23" s="127">
        <f>'D-Sinies Pag Direc'!H22</f>
        <v>1776172</v>
      </c>
      <c r="C23" s="207">
        <v>816143</v>
      </c>
      <c r="D23" s="22">
        <v>123338</v>
      </c>
      <c r="E23" s="22">
        <v>520517</v>
      </c>
      <c r="F23" s="137">
        <f>SUM(B23:D23)-E23</f>
        <v>2195136</v>
      </c>
    </row>
    <row r="24" spans="1:6" ht="12.75">
      <c r="A24" s="49"/>
      <c r="B24" s="50"/>
      <c r="C24" s="51"/>
      <c r="D24" s="51"/>
      <c r="E24" s="51"/>
      <c r="F24" s="135"/>
    </row>
    <row r="25" spans="1:6" ht="12.75">
      <c r="A25" s="159" t="s">
        <v>12</v>
      </c>
      <c r="B25" s="160">
        <f>SUM(B11:B23)</f>
        <v>16617646</v>
      </c>
      <c r="C25" s="160">
        <f>SUM(C11:C23)</f>
        <v>5040756</v>
      </c>
      <c r="D25" s="160">
        <f>SUM(D11:D23)</f>
        <v>4189700</v>
      </c>
      <c r="E25" s="160">
        <f>SUM(E11:E23)</f>
        <v>4020042</v>
      </c>
      <c r="F25" s="3">
        <f>+B25+C25+D25-E25</f>
        <v>21828060</v>
      </c>
    </row>
    <row r="26" spans="1:6" ht="15.75">
      <c r="A26" s="54"/>
      <c r="B26" s="55"/>
      <c r="C26" s="56"/>
      <c r="D26" s="56"/>
      <c r="E26" s="56"/>
      <c r="F26" s="136"/>
    </row>
    <row r="28" spans="3:6" ht="12.75">
      <c r="C28" s="206"/>
      <c r="F28" s="206"/>
    </row>
  </sheetData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3"/>
  <sheetViews>
    <sheetView workbookViewId="0" topLeftCell="A1">
      <selection activeCell="I17" sqref="I17"/>
    </sheetView>
  </sheetViews>
  <sheetFormatPr defaultColWidth="11.421875" defaultRowHeight="12.75"/>
  <cols>
    <col min="1" max="1" width="22.421875" style="61" customWidth="1"/>
    <col min="2" max="5" width="11.7109375" style="61" customWidth="1"/>
    <col min="6" max="6" width="12.28125" style="61" customWidth="1"/>
    <col min="7" max="9" width="11.7109375" style="61" customWidth="1"/>
    <col min="10" max="16384" width="11.421875" style="61" customWidth="1"/>
  </cols>
  <sheetData>
    <row r="1" ht="12.75">
      <c r="A1" s="60"/>
    </row>
    <row r="3" ht="12.75">
      <c r="A3" s="113" t="s">
        <v>63</v>
      </c>
    </row>
    <row r="4" ht="12.75">
      <c r="A4" s="60"/>
    </row>
    <row r="5" spans="1:9" ht="12.75">
      <c r="A5" s="62" t="s">
        <v>0</v>
      </c>
      <c r="B5" s="63"/>
      <c r="C5" s="63"/>
      <c r="E5" s="63"/>
      <c r="F5" s="63"/>
      <c r="G5" s="63"/>
      <c r="H5" s="63"/>
      <c r="I5" s="63"/>
    </row>
    <row r="6" spans="1:9" ht="12.75">
      <c r="A6" s="2" t="str">
        <f>'A-N° Sinies Denun'!$A$6</f>
        <v>      (entre el 1 de enero y 30 de septiembre de 2007)</v>
      </c>
      <c r="B6" s="64"/>
      <c r="C6" s="63"/>
      <c r="D6" s="63"/>
      <c r="E6" s="63"/>
      <c r="F6" s="63"/>
      <c r="G6" s="63"/>
      <c r="H6" s="63"/>
      <c r="I6" s="63"/>
    </row>
    <row r="7" spans="1:9" ht="12.75">
      <c r="A7" s="65"/>
      <c r="B7" s="66"/>
      <c r="C7" s="67"/>
      <c r="D7" s="67"/>
      <c r="E7" s="67"/>
      <c r="F7" s="67"/>
      <c r="G7" s="67"/>
      <c r="H7" s="67"/>
      <c r="I7" s="68"/>
    </row>
    <row r="8" spans="1:9" ht="12.75">
      <c r="A8" s="69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109" t="s">
        <v>88</v>
      </c>
      <c r="G8" s="70" t="s">
        <v>6</v>
      </c>
      <c r="H8" s="70" t="s">
        <v>7</v>
      </c>
      <c r="I8" s="71" t="s">
        <v>8</v>
      </c>
    </row>
    <row r="9" spans="1:9" ht="12.75">
      <c r="A9" s="72"/>
      <c r="B9" s="73"/>
      <c r="C9" s="73"/>
      <c r="D9" s="73"/>
      <c r="E9" s="73"/>
      <c r="F9" s="73"/>
      <c r="G9" s="73"/>
      <c r="H9" s="73"/>
      <c r="I9" s="74"/>
    </row>
    <row r="10" spans="1:9" ht="12.75">
      <c r="A10" s="106" t="str">
        <f>'A-N° Sinies Denun'!A10</f>
        <v>ABN Amro</v>
      </c>
      <c r="B10" s="22"/>
      <c r="C10" s="22"/>
      <c r="D10" s="22"/>
      <c r="E10" s="22"/>
      <c r="F10" s="22"/>
      <c r="G10" s="22"/>
      <c r="H10" s="22"/>
      <c r="I10" s="4">
        <f aca="true" t="shared" si="0" ref="I10:I21">SUM(B10:H10)</f>
        <v>0</v>
      </c>
    </row>
    <row r="11" spans="1:9" ht="12.75">
      <c r="A11" s="108" t="str">
        <f>'A-N° Sinies Denun'!A11</f>
        <v>Aseguradora Magallanes</v>
      </c>
      <c r="B11" s="22">
        <v>337547</v>
      </c>
      <c r="C11" s="22">
        <v>106012</v>
      </c>
      <c r="D11" s="22">
        <v>1038</v>
      </c>
      <c r="E11" s="22">
        <v>2593</v>
      </c>
      <c r="F11" s="22">
        <v>11802</v>
      </c>
      <c r="G11" s="22">
        <v>731</v>
      </c>
      <c r="H11" s="22">
        <v>23462</v>
      </c>
      <c r="I11" s="4">
        <f t="shared" si="0"/>
        <v>483185</v>
      </c>
    </row>
    <row r="12" spans="1:9" ht="12.75">
      <c r="A12" s="108" t="str">
        <f>'A-N° Sinies Denun'!A12</f>
        <v>Bci</v>
      </c>
      <c r="B12" s="22">
        <v>302967</v>
      </c>
      <c r="C12" s="22">
        <v>121705</v>
      </c>
      <c r="D12" s="22">
        <v>17104</v>
      </c>
      <c r="E12" s="22">
        <v>23626</v>
      </c>
      <c r="F12" s="22">
        <v>7710</v>
      </c>
      <c r="G12" s="22">
        <v>24577</v>
      </c>
      <c r="H12" s="22">
        <v>12318</v>
      </c>
      <c r="I12" s="4">
        <f t="shared" si="0"/>
        <v>510007</v>
      </c>
    </row>
    <row r="13" spans="1:9" ht="12.75">
      <c r="A13" s="108" t="str">
        <f>'A-N° Sinies Denun'!A13</f>
        <v>Chilena Consolidada</v>
      </c>
      <c r="B13" s="22">
        <v>98010</v>
      </c>
      <c r="C13" s="22">
        <v>56448</v>
      </c>
      <c r="D13" s="22">
        <v>681</v>
      </c>
      <c r="E13" s="22">
        <v>19</v>
      </c>
      <c r="F13" s="22">
        <v>359</v>
      </c>
      <c r="G13" s="22">
        <v>52</v>
      </c>
      <c r="H13" s="22">
        <v>2046</v>
      </c>
      <c r="I13" s="4">
        <f t="shared" si="0"/>
        <v>157615</v>
      </c>
    </row>
    <row r="14" spans="1:9" ht="12.75">
      <c r="A14" s="108" t="str">
        <f>'A-N° Sinies Denun'!A14</f>
        <v>Consorcio Nacional</v>
      </c>
      <c r="B14" s="22">
        <v>79514</v>
      </c>
      <c r="C14" s="22">
        <v>21394</v>
      </c>
      <c r="D14" s="22">
        <v>213</v>
      </c>
      <c r="E14" s="22">
        <v>665</v>
      </c>
      <c r="F14" s="22">
        <v>238</v>
      </c>
      <c r="G14" s="22">
        <v>1878</v>
      </c>
      <c r="H14" s="22">
        <v>1047</v>
      </c>
      <c r="I14" s="4">
        <f t="shared" si="0"/>
        <v>104949</v>
      </c>
    </row>
    <row r="15" spans="1:9" ht="12.75">
      <c r="A15" s="108" t="str">
        <f>'A-N° Sinies Denun'!A15</f>
        <v>ING Vida</v>
      </c>
      <c r="B15" s="22">
        <v>14</v>
      </c>
      <c r="C15" s="22">
        <v>12</v>
      </c>
      <c r="D15" s="22">
        <v>0</v>
      </c>
      <c r="E15" s="22">
        <v>7</v>
      </c>
      <c r="F15" s="22">
        <v>3</v>
      </c>
      <c r="G15" s="22">
        <v>0</v>
      </c>
      <c r="H15" s="22">
        <v>7</v>
      </c>
      <c r="I15" s="4">
        <f t="shared" si="0"/>
        <v>43</v>
      </c>
    </row>
    <row r="16" spans="1:9" ht="12.75">
      <c r="A16" s="108" t="str">
        <f>'A-N° Sinies Denun'!A16</f>
        <v>Interamericana Vida</v>
      </c>
      <c r="B16" s="22">
        <v>8183</v>
      </c>
      <c r="C16" s="22">
        <v>3220</v>
      </c>
      <c r="D16" s="22">
        <v>0</v>
      </c>
      <c r="E16" s="22">
        <v>0</v>
      </c>
      <c r="F16" s="22">
        <v>1</v>
      </c>
      <c r="G16" s="22">
        <v>0</v>
      </c>
      <c r="H16" s="22">
        <v>314</v>
      </c>
      <c r="I16" s="4">
        <f t="shared" si="0"/>
        <v>11718</v>
      </c>
    </row>
    <row r="17" spans="1:9" ht="12.75">
      <c r="A17" s="108" t="str">
        <f>'A-N° Sinies Denun'!A17</f>
        <v>Ise Chile</v>
      </c>
      <c r="B17" s="22">
        <v>689</v>
      </c>
      <c r="C17" s="22">
        <v>386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4">
        <f t="shared" si="0"/>
        <v>1075</v>
      </c>
    </row>
    <row r="18" spans="1:9" ht="12.75">
      <c r="A18" s="108" t="str">
        <f>'A-N° Sinies Denun'!A18</f>
        <v>Liberty</v>
      </c>
      <c r="B18" s="22">
        <v>43946</v>
      </c>
      <c r="C18" s="22">
        <v>29387</v>
      </c>
      <c r="D18" s="22">
        <v>2338</v>
      </c>
      <c r="E18" s="22">
        <v>142</v>
      </c>
      <c r="F18" s="22">
        <v>122</v>
      </c>
      <c r="G18" s="22">
        <v>11424</v>
      </c>
      <c r="H18" s="22">
        <v>0</v>
      </c>
      <c r="I18" s="4">
        <f t="shared" si="0"/>
        <v>87359</v>
      </c>
    </row>
    <row r="19" spans="1:9" ht="12.75">
      <c r="A19" s="108" t="str">
        <f>'A-N° Sinies Denun'!A19</f>
        <v>Mapfre</v>
      </c>
      <c r="B19" s="22">
        <v>270326</v>
      </c>
      <c r="C19" s="22">
        <v>35392</v>
      </c>
      <c r="D19" s="22">
        <v>3186</v>
      </c>
      <c r="E19" s="22">
        <v>2297</v>
      </c>
      <c r="F19" s="22">
        <v>9057</v>
      </c>
      <c r="G19" s="22">
        <v>7392</v>
      </c>
      <c r="H19" s="22">
        <v>4229</v>
      </c>
      <c r="I19" s="4">
        <f t="shared" si="0"/>
        <v>331879</v>
      </c>
    </row>
    <row r="20" spans="1:9" ht="12.75">
      <c r="A20" s="108" t="str">
        <f>'A-N° Sinies Denun'!A20</f>
        <v>Penta Security</v>
      </c>
      <c r="B20" s="22">
        <v>199512</v>
      </c>
      <c r="C20" s="22">
        <v>158631</v>
      </c>
      <c r="D20" s="22">
        <v>12671</v>
      </c>
      <c r="E20" s="22">
        <v>15374</v>
      </c>
      <c r="F20" s="22">
        <v>14058</v>
      </c>
      <c r="G20" s="22">
        <v>27758</v>
      </c>
      <c r="H20" s="22">
        <v>9269</v>
      </c>
      <c r="I20" s="4">
        <f t="shared" si="0"/>
        <v>437273</v>
      </c>
    </row>
    <row r="21" spans="1:9" ht="12.75">
      <c r="A21" s="108" t="str">
        <f>'A-N° Sinies Denun'!A21</f>
        <v>Renta Nacional</v>
      </c>
      <c r="B21" s="22">
        <v>87674</v>
      </c>
      <c r="C21" s="22">
        <v>71428</v>
      </c>
      <c r="D21" s="22">
        <v>5046</v>
      </c>
      <c r="E21" s="22">
        <v>3551</v>
      </c>
      <c r="F21" s="22">
        <v>5</v>
      </c>
      <c r="G21" s="22">
        <v>14082</v>
      </c>
      <c r="H21" s="22">
        <v>6635</v>
      </c>
      <c r="I21" s="4">
        <f t="shared" si="0"/>
        <v>188421</v>
      </c>
    </row>
    <row r="22" spans="1:9" ht="12.75">
      <c r="A22" s="108" t="str">
        <f>'A-N° Sinies Denun'!A22</f>
        <v>Royal &amp; Sun</v>
      </c>
      <c r="B22" s="22">
        <v>181362</v>
      </c>
      <c r="C22" s="22">
        <v>77607</v>
      </c>
      <c r="D22" s="22">
        <v>990</v>
      </c>
      <c r="E22" s="22">
        <v>3871</v>
      </c>
      <c r="F22" s="22">
        <v>9597</v>
      </c>
      <c r="G22" s="22">
        <v>6010</v>
      </c>
      <c r="H22" s="22">
        <v>3411</v>
      </c>
      <c r="I22" s="4">
        <f>SUM(B22:H22)</f>
        <v>282848</v>
      </c>
    </row>
    <row r="23" spans="1:9" ht="12.75">
      <c r="A23" s="76"/>
      <c r="B23" s="77"/>
      <c r="C23" s="78"/>
      <c r="D23" s="78"/>
      <c r="E23" s="78"/>
      <c r="F23" s="78"/>
      <c r="G23" s="79"/>
      <c r="H23" s="79"/>
      <c r="I23" s="80"/>
    </row>
    <row r="24" spans="1:10" ht="12.75">
      <c r="A24" s="81" t="s">
        <v>12</v>
      </c>
      <c r="B24" s="5">
        <f aca="true" t="shared" si="1" ref="B24:I24">SUM(B10:B22)</f>
        <v>1609744</v>
      </c>
      <c r="C24" s="6">
        <f t="shared" si="1"/>
        <v>681622</v>
      </c>
      <c r="D24" s="6">
        <f t="shared" si="1"/>
        <v>43267</v>
      </c>
      <c r="E24" s="6">
        <f t="shared" si="1"/>
        <v>52145</v>
      </c>
      <c r="F24" s="6">
        <f t="shared" si="1"/>
        <v>52952</v>
      </c>
      <c r="G24" s="7">
        <f t="shared" si="1"/>
        <v>93904</v>
      </c>
      <c r="H24" s="7">
        <f t="shared" si="1"/>
        <v>62738</v>
      </c>
      <c r="I24" s="8">
        <f t="shared" si="1"/>
        <v>2596372</v>
      </c>
      <c r="J24" s="82"/>
    </row>
    <row r="25" spans="1:9" ht="12.75" customHeight="1">
      <c r="A25" s="83"/>
      <c r="B25" s="84"/>
      <c r="C25" s="85"/>
      <c r="D25" s="85"/>
      <c r="E25" s="85"/>
      <c r="F25" s="85"/>
      <c r="G25" s="86"/>
      <c r="H25" s="87"/>
      <c r="I25" s="88"/>
    </row>
    <row r="26" spans="1:9" ht="12.75">
      <c r="A26" s="63"/>
      <c r="B26" s="63"/>
      <c r="C26" s="63"/>
      <c r="D26" s="63"/>
      <c r="E26" s="63"/>
      <c r="F26" s="63"/>
      <c r="G26" s="63"/>
      <c r="H26" s="63"/>
      <c r="I26" s="63"/>
    </row>
    <row r="27" spans="1:9" ht="12.75">
      <c r="A27" s="63"/>
      <c r="B27" s="63"/>
      <c r="C27" s="63"/>
      <c r="D27" s="63"/>
      <c r="E27" s="63"/>
      <c r="F27" s="63"/>
      <c r="G27" s="63"/>
      <c r="H27" s="63"/>
      <c r="I27" s="63"/>
    </row>
    <row r="28" spans="1:9" ht="12.75">
      <c r="A28" s="63"/>
      <c r="B28" s="63"/>
      <c r="C28" s="63"/>
      <c r="D28" s="63"/>
      <c r="E28" s="63"/>
      <c r="F28" s="63"/>
      <c r="G28" s="63"/>
      <c r="H28" s="63"/>
      <c r="I28" s="63"/>
    </row>
    <row r="29" spans="1:9" ht="12.75">
      <c r="A29" s="63"/>
      <c r="B29" s="63"/>
      <c r="C29" s="63"/>
      <c r="D29" s="63"/>
      <c r="E29" s="63"/>
      <c r="F29" s="63"/>
      <c r="G29" s="63"/>
      <c r="H29" s="63"/>
      <c r="I29" s="63"/>
    </row>
    <row r="31" ht="12.75">
      <c r="L31" s="90"/>
    </row>
    <row r="51" ht="12.75">
      <c r="J51" s="82"/>
    </row>
    <row r="52" ht="12.75">
      <c r="J52" s="82"/>
    </row>
    <row r="55" spans="1:9" ht="12.75">
      <c r="A55" s="89"/>
      <c r="B55" s="63"/>
      <c r="C55" s="63"/>
      <c r="D55" s="63"/>
      <c r="E55" s="63"/>
      <c r="F55" s="63"/>
      <c r="G55" s="63"/>
      <c r="H55" s="63"/>
      <c r="I55" s="63"/>
    </row>
    <row r="56" spans="1:9" ht="12.75">
      <c r="A56" s="89"/>
      <c r="B56" s="63"/>
      <c r="C56" s="63"/>
      <c r="D56" s="63"/>
      <c r="E56" s="63"/>
      <c r="F56" s="63"/>
      <c r="G56" s="63"/>
      <c r="H56" s="63"/>
      <c r="I56" s="63"/>
    </row>
    <row r="57" spans="1:9" ht="12.75">
      <c r="A57" s="89"/>
      <c r="B57" s="63"/>
      <c r="C57" s="63"/>
      <c r="D57" s="63"/>
      <c r="E57" s="63"/>
      <c r="F57" s="63"/>
      <c r="G57" s="63"/>
      <c r="H57" s="63"/>
      <c r="I57" s="63"/>
    </row>
    <row r="58" spans="1:9" ht="12.75">
      <c r="A58" s="89"/>
      <c r="B58" s="63"/>
      <c r="C58" s="63"/>
      <c r="D58" s="63"/>
      <c r="E58" s="63"/>
      <c r="F58" s="63"/>
      <c r="G58" s="63"/>
      <c r="H58" s="63"/>
      <c r="I58" s="63"/>
    </row>
    <row r="59" spans="1:9" ht="12.75">
      <c r="A59" s="89"/>
      <c r="B59" s="63"/>
      <c r="C59" s="63"/>
      <c r="D59" s="63"/>
      <c r="E59" s="63"/>
      <c r="F59" s="63"/>
      <c r="G59" s="63"/>
      <c r="H59" s="63"/>
      <c r="I59" s="63"/>
    </row>
    <row r="113" ht="12.75">
      <c r="A113" s="103"/>
    </row>
  </sheetData>
  <printOptions/>
  <pageMargins left="1.1811023622047245" right="0.2362204724409449" top="0.84" bottom="0.4330708661417323" header="0" footer="0"/>
  <pageSetup orientation="landscape" paperSize="5" r:id="rId1"/>
  <rowBreaks count="3" manualBreakCount="3">
    <brk id="26" max="255" man="1"/>
    <brk id="55" max="255" man="1"/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27"/>
  <sheetViews>
    <sheetView workbookViewId="0" topLeftCell="A1">
      <selection activeCell="I22" sqref="I22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13" t="s">
        <v>63</v>
      </c>
    </row>
    <row r="5" spans="1:9" ht="12.75">
      <c r="A5" s="62" t="s">
        <v>13</v>
      </c>
      <c r="B5" s="64"/>
      <c r="C5" s="63"/>
      <c r="D5" s="63"/>
      <c r="E5" s="63"/>
      <c r="F5" s="63"/>
      <c r="G5" s="63"/>
      <c r="H5" s="63"/>
      <c r="I5" s="63"/>
    </row>
    <row r="6" spans="1:9" ht="12.75">
      <c r="A6" s="2" t="str">
        <f>'D-Sinies Pag Direc'!$A$6</f>
        <v>      (entre el 1 de enero y 30 de septiembre  de 2007, montos expresados en miles de pesos de septiembre de 2007)</v>
      </c>
      <c r="B6" s="64"/>
      <c r="C6" s="63"/>
      <c r="D6" s="63"/>
      <c r="E6" s="63"/>
      <c r="F6" s="63"/>
      <c r="G6" s="63"/>
      <c r="H6" s="63"/>
      <c r="I6" s="63"/>
    </row>
    <row r="7" spans="1:9" ht="12.75">
      <c r="A7" s="91"/>
      <c r="B7" s="66"/>
      <c r="C7" s="67"/>
      <c r="D7" s="67"/>
      <c r="E7" s="67"/>
      <c r="F7" s="67"/>
      <c r="G7" s="67"/>
      <c r="H7" s="67"/>
      <c r="I7" s="68"/>
    </row>
    <row r="8" spans="1:9" ht="12.75">
      <c r="A8" s="92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70" t="s">
        <v>88</v>
      </c>
      <c r="G8" s="70" t="s">
        <v>6</v>
      </c>
      <c r="H8" s="70" t="s">
        <v>7</v>
      </c>
      <c r="I8" s="71" t="s">
        <v>8</v>
      </c>
    </row>
    <row r="9" spans="1:9" ht="12.75">
      <c r="A9" s="93"/>
      <c r="B9" s="73"/>
      <c r="C9" s="73"/>
      <c r="D9" s="73"/>
      <c r="E9" s="73"/>
      <c r="F9" s="73"/>
      <c r="G9" s="73"/>
      <c r="H9" s="73"/>
      <c r="I9" s="74"/>
    </row>
    <row r="10" spans="1:9" ht="12.75">
      <c r="A10" s="106" t="str">
        <f>'F-N° Seg Contrat'!A10</f>
        <v>ABN Amro</v>
      </c>
      <c r="B10" s="75"/>
      <c r="C10" s="75"/>
      <c r="D10" s="75"/>
      <c r="E10" s="75"/>
      <c r="F10" s="75"/>
      <c r="G10" s="75"/>
      <c r="H10" s="75"/>
      <c r="I10" s="4">
        <f aca="true" t="shared" si="0" ref="I10:I21">SUM(B10:H10)</f>
        <v>0</v>
      </c>
    </row>
    <row r="11" spans="1:9" ht="12.75">
      <c r="A11" s="107" t="str">
        <f>'F-N° Seg Contrat'!A11</f>
        <v>Aseguradora Magallanes</v>
      </c>
      <c r="B11" s="75">
        <v>3471712</v>
      </c>
      <c r="C11" s="75">
        <v>1199596</v>
      </c>
      <c r="D11" s="75">
        <v>30703</v>
      </c>
      <c r="E11" s="75">
        <v>65770</v>
      </c>
      <c r="F11" s="75">
        <v>357216</v>
      </c>
      <c r="G11" s="75">
        <v>12422</v>
      </c>
      <c r="H11" s="75">
        <v>561055</v>
      </c>
      <c r="I11" s="4">
        <f t="shared" si="0"/>
        <v>5698474</v>
      </c>
    </row>
    <row r="12" spans="1:9" ht="12.75">
      <c r="A12" s="107" t="str">
        <f>'F-N° Seg Contrat'!A12</f>
        <v>Bci</v>
      </c>
      <c r="B12" s="75">
        <v>2438775</v>
      </c>
      <c r="C12" s="75">
        <v>1179263</v>
      </c>
      <c r="D12" s="75">
        <v>321756</v>
      </c>
      <c r="E12" s="75">
        <v>1232728</v>
      </c>
      <c r="F12" s="75">
        <v>220491</v>
      </c>
      <c r="G12" s="75">
        <v>424102</v>
      </c>
      <c r="H12" s="75">
        <v>60921</v>
      </c>
      <c r="I12" s="4">
        <f t="shared" si="0"/>
        <v>5878036</v>
      </c>
    </row>
    <row r="13" spans="1:9" ht="12.75">
      <c r="A13" s="107" t="str">
        <f>'F-N° Seg Contrat'!A13</f>
        <v>Chilena Consolidada</v>
      </c>
      <c r="B13" s="75">
        <v>811536</v>
      </c>
      <c r="C13" s="75">
        <v>580725</v>
      </c>
      <c r="D13" s="75">
        <v>14482</v>
      </c>
      <c r="E13" s="75">
        <v>158</v>
      </c>
      <c r="F13" s="75">
        <v>16916</v>
      </c>
      <c r="G13" s="75">
        <v>1014</v>
      </c>
      <c r="H13" s="75">
        <v>23572</v>
      </c>
      <c r="I13" s="4">
        <f t="shared" si="0"/>
        <v>1448403</v>
      </c>
    </row>
    <row r="14" spans="1:9" ht="12.75">
      <c r="A14" s="107" t="str">
        <f>'F-N° Seg Contrat'!A14</f>
        <v>Consorcio Nacional</v>
      </c>
      <c r="B14" s="75">
        <v>658289</v>
      </c>
      <c r="C14" s="75">
        <v>228961</v>
      </c>
      <c r="D14" s="75">
        <v>3869</v>
      </c>
      <c r="E14" s="75">
        <v>10031</v>
      </c>
      <c r="F14" s="75">
        <v>6309</v>
      </c>
      <c r="G14" s="75">
        <v>31892</v>
      </c>
      <c r="H14" s="75">
        <v>9216</v>
      </c>
      <c r="I14" s="4">
        <f t="shared" si="0"/>
        <v>948567</v>
      </c>
    </row>
    <row r="15" spans="1:9" ht="12.75">
      <c r="A15" s="107" t="str">
        <f>'F-N° Seg Contrat'!A15</f>
        <v>ING Vida</v>
      </c>
      <c r="B15" s="75">
        <v>123</v>
      </c>
      <c r="C15" s="75">
        <v>135</v>
      </c>
      <c r="D15" s="75">
        <v>0</v>
      </c>
      <c r="E15" s="75">
        <v>1143</v>
      </c>
      <c r="F15" s="75">
        <v>97</v>
      </c>
      <c r="G15" s="75">
        <v>0</v>
      </c>
      <c r="H15" s="75">
        <v>65</v>
      </c>
      <c r="I15" s="4">
        <f t="shared" si="0"/>
        <v>1563</v>
      </c>
    </row>
    <row r="16" spans="1:9" ht="12.75">
      <c r="A16" s="107" t="str">
        <f>'F-N° Seg Contrat'!A16</f>
        <v>Interamericana Vida</v>
      </c>
      <c r="B16" s="75">
        <v>67387</v>
      </c>
      <c r="C16" s="75">
        <v>29159</v>
      </c>
      <c r="D16" s="75">
        <v>0</v>
      </c>
      <c r="E16" s="75">
        <v>0</v>
      </c>
      <c r="F16" s="75">
        <v>36</v>
      </c>
      <c r="G16" s="75">
        <v>0</v>
      </c>
      <c r="H16" s="75">
        <v>2509</v>
      </c>
      <c r="I16" s="4">
        <f t="shared" si="0"/>
        <v>99091</v>
      </c>
    </row>
    <row r="17" spans="1:9" ht="12.75">
      <c r="A17" s="107" t="str">
        <f>'F-N° Seg Contrat'!A17</f>
        <v>Ise Chile</v>
      </c>
      <c r="B17" s="204">
        <v>4277</v>
      </c>
      <c r="C17" s="204">
        <v>3032</v>
      </c>
      <c r="D17" s="204">
        <v>0</v>
      </c>
      <c r="E17" s="204">
        <v>0</v>
      </c>
      <c r="F17" s="204">
        <v>0</v>
      </c>
      <c r="G17" s="204">
        <v>0</v>
      </c>
      <c r="H17" s="204">
        <v>0</v>
      </c>
      <c r="I17" s="4">
        <f t="shared" si="0"/>
        <v>7309</v>
      </c>
    </row>
    <row r="18" spans="1:9" ht="12.75">
      <c r="A18" s="107" t="str">
        <f>'F-N° Seg Contrat'!A18</f>
        <v>Liberty</v>
      </c>
      <c r="B18" s="75">
        <v>353433</v>
      </c>
      <c r="C18" s="75">
        <v>274794</v>
      </c>
      <c r="D18" s="75">
        <v>37431</v>
      </c>
      <c r="E18" s="75">
        <v>2689</v>
      </c>
      <c r="F18" s="75">
        <v>3752</v>
      </c>
      <c r="G18" s="75">
        <v>210675</v>
      </c>
      <c r="H18" s="75">
        <v>0</v>
      </c>
      <c r="I18" s="4">
        <f t="shared" si="0"/>
        <v>882774</v>
      </c>
    </row>
    <row r="19" spans="1:9" ht="12.75">
      <c r="A19" s="107" t="str">
        <f>'F-N° Seg Contrat'!A19</f>
        <v>Mapfre</v>
      </c>
      <c r="B19" s="75">
        <v>2189637</v>
      </c>
      <c r="C19" s="75">
        <v>352792</v>
      </c>
      <c r="D19" s="75">
        <v>60695</v>
      </c>
      <c r="E19" s="75">
        <v>129102</v>
      </c>
      <c r="F19" s="75">
        <v>264064</v>
      </c>
      <c r="G19" s="75">
        <v>137908</v>
      </c>
      <c r="H19" s="75">
        <v>21323</v>
      </c>
      <c r="I19" s="4">
        <f t="shared" si="0"/>
        <v>3155521</v>
      </c>
    </row>
    <row r="20" spans="1:9" ht="12.75">
      <c r="A20" s="107" t="str">
        <f>'F-N° Seg Contrat'!A20</f>
        <v>Penta Security</v>
      </c>
      <c r="B20" s="75">
        <v>1628279</v>
      </c>
      <c r="C20" s="75">
        <v>1528311</v>
      </c>
      <c r="D20" s="75">
        <v>232036</v>
      </c>
      <c r="E20" s="75">
        <v>1847695</v>
      </c>
      <c r="F20" s="75">
        <v>414582</v>
      </c>
      <c r="G20" s="75">
        <v>496244</v>
      </c>
      <c r="H20" s="75">
        <v>100968</v>
      </c>
      <c r="I20" s="4">
        <f t="shared" si="0"/>
        <v>6248115</v>
      </c>
    </row>
    <row r="21" spans="1:9" ht="12.75">
      <c r="A21" s="107" t="str">
        <f>'F-N° Seg Contrat'!A21</f>
        <v>Renta Nacional</v>
      </c>
      <c r="B21" s="75">
        <v>691971</v>
      </c>
      <c r="C21" s="75">
        <v>667612</v>
      </c>
      <c r="D21" s="75">
        <v>93453</v>
      </c>
      <c r="E21" s="75">
        <v>219550</v>
      </c>
      <c r="F21" s="75">
        <v>138</v>
      </c>
      <c r="G21" s="75">
        <v>234078</v>
      </c>
      <c r="H21" s="75">
        <v>77693</v>
      </c>
      <c r="I21" s="4">
        <f t="shared" si="0"/>
        <v>1984495</v>
      </c>
    </row>
    <row r="22" spans="1:9" ht="12.75">
      <c r="A22" s="107" t="str">
        <f>'F-N° Seg Contrat'!A22</f>
        <v>Royal &amp; Sun</v>
      </c>
      <c r="B22" s="75">
        <v>1362131</v>
      </c>
      <c r="C22" s="75">
        <v>719492</v>
      </c>
      <c r="D22" s="75">
        <v>24700</v>
      </c>
      <c r="E22" s="75">
        <v>759305</v>
      </c>
      <c r="F22" s="75">
        <v>248440</v>
      </c>
      <c r="G22" s="75">
        <v>107082</v>
      </c>
      <c r="H22" s="75">
        <v>18692</v>
      </c>
      <c r="I22" s="4">
        <f>SUM(B22:H22)</f>
        <v>3239842</v>
      </c>
    </row>
    <row r="23" spans="1:9" ht="12.75">
      <c r="A23" s="76"/>
      <c r="B23" s="77"/>
      <c r="C23" s="78"/>
      <c r="D23" s="78"/>
      <c r="E23" s="78"/>
      <c r="F23" s="78"/>
      <c r="G23" s="79"/>
      <c r="H23" s="79"/>
      <c r="I23" s="80"/>
    </row>
    <row r="24" spans="1:9" ht="12.75">
      <c r="A24" s="81" t="s">
        <v>12</v>
      </c>
      <c r="B24" s="5">
        <f aca="true" t="shared" si="1" ref="B24:I24">SUM(B10:B22)</f>
        <v>13677550</v>
      </c>
      <c r="C24" s="6">
        <f t="shared" si="1"/>
        <v>6763872</v>
      </c>
      <c r="D24" s="6">
        <f t="shared" si="1"/>
        <v>819125</v>
      </c>
      <c r="E24" s="6">
        <f t="shared" si="1"/>
        <v>4268171</v>
      </c>
      <c r="F24" s="6">
        <f t="shared" si="1"/>
        <v>1532041</v>
      </c>
      <c r="G24" s="7">
        <f t="shared" si="1"/>
        <v>1655417</v>
      </c>
      <c r="H24" s="7">
        <f t="shared" si="1"/>
        <v>876014</v>
      </c>
      <c r="I24" s="8">
        <f t="shared" si="1"/>
        <v>29592190</v>
      </c>
    </row>
    <row r="25" spans="1:9" ht="12.75">
      <c r="A25" s="94"/>
      <c r="B25" s="95"/>
      <c r="C25" s="85"/>
      <c r="D25" s="85"/>
      <c r="E25" s="85"/>
      <c r="F25" s="85"/>
      <c r="G25" s="86"/>
      <c r="H25" s="86"/>
      <c r="I25" s="96"/>
    </row>
    <row r="27" ht="12.75">
      <c r="I27" s="206"/>
    </row>
  </sheetData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29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13" t="s">
        <v>63</v>
      </c>
    </row>
    <row r="5" spans="1:9" ht="12.75">
      <c r="A5" s="62" t="s">
        <v>14</v>
      </c>
      <c r="B5" s="63"/>
      <c r="C5" s="63"/>
      <c r="D5" s="61"/>
      <c r="E5" s="63"/>
      <c r="F5" s="63"/>
      <c r="G5" s="63"/>
      <c r="H5" s="63"/>
      <c r="I5" s="61"/>
    </row>
    <row r="6" spans="1:9" ht="12.75">
      <c r="A6" s="2" t="s">
        <v>96</v>
      </c>
      <c r="B6" s="64"/>
      <c r="C6" s="63"/>
      <c r="D6" s="63"/>
      <c r="E6" s="63"/>
      <c r="F6" s="63"/>
      <c r="G6" s="63"/>
      <c r="H6" s="63"/>
      <c r="I6" s="61"/>
    </row>
    <row r="7" spans="1:9" ht="12.75">
      <c r="A7" s="91"/>
      <c r="B7" s="66"/>
      <c r="C7" s="67"/>
      <c r="D7" s="67"/>
      <c r="E7" s="67"/>
      <c r="F7" s="67"/>
      <c r="G7" s="67"/>
      <c r="H7" s="67"/>
      <c r="I7" s="68"/>
    </row>
    <row r="8" spans="1:9" ht="12.75">
      <c r="A8" s="92" t="s">
        <v>1</v>
      </c>
      <c r="B8" s="70" t="s">
        <v>2</v>
      </c>
      <c r="C8" s="70" t="s">
        <v>3</v>
      </c>
      <c r="D8" s="70" t="s">
        <v>4</v>
      </c>
      <c r="E8" s="70" t="s">
        <v>5</v>
      </c>
      <c r="F8" s="70" t="s">
        <v>88</v>
      </c>
      <c r="G8" s="70" t="s">
        <v>6</v>
      </c>
      <c r="H8" s="70" t="s">
        <v>7</v>
      </c>
      <c r="I8" s="71" t="s">
        <v>87</v>
      </c>
    </row>
    <row r="9" spans="1:9" ht="12.75">
      <c r="A9" s="93"/>
      <c r="B9" s="73"/>
      <c r="C9" s="73"/>
      <c r="D9" s="73"/>
      <c r="E9" s="73"/>
      <c r="F9" s="73"/>
      <c r="G9" s="73"/>
      <c r="H9" s="73"/>
      <c r="I9" s="74"/>
    </row>
    <row r="10" spans="1:9" ht="12.75">
      <c r="A10" s="105" t="str">
        <f>'F-N° Seg Contrat'!A10</f>
        <v>ABN Amro</v>
      </c>
      <c r="B10" s="9"/>
      <c r="C10" s="9"/>
      <c r="D10" s="9"/>
      <c r="E10" s="9"/>
      <c r="F10" s="9"/>
      <c r="G10" s="9"/>
      <c r="H10" s="9"/>
      <c r="I10" s="13"/>
    </row>
    <row r="11" spans="1:9" ht="12.75">
      <c r="A11" s="107" t="str">
        <f>'F-N° Seg Contrat'!A11</f>
        <v>Aseguradora Magallanes</v>
      </c>
      <c r="B11" s="9">
        <f>'G-Prima Tot x Tip V'!B11/'F-N° Seg Contrat'!B11*1000</f>
        <v>10285.121775634208</v>
      </c>
      <c r="C11" s="9">
        <f>'G-Prima Tot x Tip V'!C11/'F-N° Seg Contrat'!C11*1000</f>
        <v>11315.662377844017</v>
      </c>
      <c r="D11" s="9">
        <f>'G-Prima Tot x Tip V'!D11/'F-N° Seg Contrat'!D11*1000</f>
        <v>29578.998073217725</v>
      </c>
      <c r="E11" s="9">
        <f>'G-Prima Tot x Tip V'!E11/'F-N° Seg Contrat'!E11*1000</f>
        <v>25364.442730428073</v>
      </c>
      <c r="F11" s="9">
        <f>'G-Prima Tot x Tip V'!F11/'F-N° Seg Contrat'!F11*1000</f>
        <v>30267.41230299949</v>
      </c>
      <c r="G11" s="9">
        <f>'G-Prima Tot x Tip V'!G11/'F-N° Seg Contrat'!G11*1000</f>
        <v>16993.160054719563</v>
      </c>
      <c r="H11" s="9">
        <f>'G-Prima Tot x Tip V'!H11/'F-N° Seg Contrat'!H11*1000</f>
        <v>23913.34924558861</v>
      </c>
      <c r="I11" s="13">
        <f>'G-Prima Tot x Tip V'!I11/'F-N° Seg Contrat'!I11*1000</f>
        <v>11793.56561151526</v>
      </c>
    </row>
    <row r="12" spans="1:9" ht="12.75">
      <c r="A12" s="107" t="str">
        <f>'F-N° Seg Contrat'!A12</f>
        <v>Bci</v>
      </c>
      <c r="B12" s="9">
        <f>'G-Prima Tot x Tip V'!B12/'F-N° Seg Contrat'!B12*1000</f>
        <v>8049.639069601639</v>
      </c>
      <c r="C12" s="9">
        <f>'G-Prima Tot x Tip V'!C12/'F-N° Seg Contrat'!C12*1000</f>
        <v>9689.51974035578</v>
      </c>
      <c r="D12" s="9">
        <f>'G-Prima Tot x Tip V'!D12/'F-N° Seg Contrat'!D12*1000</f>
        <v>18811.739943872777</v>
      </c>
      <c r="E12" s="9">
        <f>'G-Prima Tot x Tip V'!E12/'F-N° Seg Contrat'!E12*1000</f>
        <v>52176.7544230932</v>
      </c>
      <c r="F12" s="9">
        <f>'G-Prima Tot x Tip V'!F12/'F-N° Seg Contrat'!F12*1000</f>
        <v>28598.05447470817</v>
      </c>
      <c r="G12" s="9">
        <f>'G-Prima Tot x Tip V'!G12/'F-N° Seg Contrat'!G12*1000</f>
        <v>17256.052406721734</v>
      </c>
      <c r="H12" s="9">
        <f>'G-Prima Tot x Tip V'!H12/'F-N° Seg Contrat'!H12*1000</f>
        <v>4945.689235265466</v>
      </c>
      <c r="I12" s="13">
        <f>'G-Prima Tot x Tip V'!I12/'F-N° Seg Contrat'!I12*1000</f>
        <v>11525.402592513436</v>
      </c>
    </row>
    <row r="13" spans="1:9" ht="12.75">
      <c r="A13" s="107" t="str">
        <f>'F-N° Seg Contrat'!A13</f>
        <v>Chilena Consolidada</v>
      </c>
      <c r="B13" s="9">
        <f>'G-Prima Tot x Tip V'!B13/'F-N° Seg Contrat'!B13*1000</f>
        <v>8280.134680134679</v>
      </c>
      <c r="C13" s="9">
        <f>'G-Prima Tot x Tip V'!C13/'F-N° Seg Contrat'!C13*1000</f>
        <v>10287.786989795919</v>
      </c>
      <c r="D13" s="9">
        <f>'G-Prima Tot x Tip V'!D13/'F-N° Seg Contrat'!D13*1000</f>
        <v>21265.785609397946</v>
      </c>
      <c r="E13" s="9">
        <f>'G-Prima Tot x Tip V'!E13/'F-N° Seg Contrat'!E13*1000</f>
        <v>8315.78947368421</v>
      </c>
      <c r="F13" s="9">
        <f>'G-Prima Tot x Tip V'!F13/'F-N° Seg Contrat'!F13*1000</f>
        <v>47119.77715877438</v>
      </c>
      <c r="G13" s="9">
        <f>'G-Prima Tot x Tip V'!G13/'F-N° Seg Contrat'!G13*1000</f>
        <v>19500</v>
      </c>
      <c r="H13" s="9">
        <f>'G-Prima Tot x Tip V'!H13/'F-N° Seg Contrat'!H13*1000</f>
        <v>11521.016617790812</v>
      </c>
      <c r="I13" s="13">
        <f>'G-Prima Tot x Tip V'!I13/'F-N° Seg Contrat'!I13*1000</f>
        <v>9189.499730355614</v>
      </c>
    </row>
    <row r="14" spans="1:9" ht="12.75">
      <c r="A14" s="107" t="str">
        <f>'F-N° Seg Contrat'!A14</f>
        <v>Consorcio Nacional</v>
      </c>
      <c r="B14" s="9">
        <f>'G-Prima Tot x Tip V'!B14/'F-N° Seg Contrat'!B14*1000</f>
        <v>8278.906859169454</v>
      </c>
      <c r="C14" s="9">
        <f>'G-Prima Tot x Tip V'!C14/'F-N° Seg Contrat'!C14*1000</f>
        <v>10702.11274189025</v>
      </c>
      <c r="D14" s="9">
        <f>'G-Prima Tot x Tip V'!D14/'F-N° Seg Contrat'!D14*1000</f>
        <v>18164.31924882629</v>
      </c>
      <c r="E14" s="9">
        <f>'G-Prima Tot x Tip V'!E14/'F-N° Seg Contrat'!E14*1000</f>
        <v>15084.21052631579</v>
      </c>
      <c r="F14" s="9">
        <f>'G-Prima Tot x Tip V'!F14/'F-N° Seg Contrat'!F14*1000</f>
        <v>26508.40336134454</v>
      </c>
      <c r="G14" s="9">
        <f>'G-Prima Tot x Tip V'!G14/'F-N° Seg Contrat'!G14*1000</f>
        <v>16981.89563365282</v>
      </c>
      <c r="H14" s="9">
        <f>'G-Prima Tot x Tip V'!H14/'F-N° Seg Contrat'!H14*1000</f>
        <v>8802.292263610316</v>
      </c>
      <c r="I14" s="13">
        <f>'G-Prima Tot x Tip V'!I14/'F-N° Seg Contrat'!I14*1000</f>
        <v>9038.361489866507</v>
      </c>
    </row>
    <row r="15" spans="1:9" ht="12.75">
      <c r="A15" s="107" t="str">
        <f>'F-N° Seg Contrat'!A15</f>
        <v>ING Vida</v>
      </c>
      <c r="B15" s="9">
        <f>'G-Prima Tot x Tip V'!B15/'F-N° Seg Contrat'!B15*1000</f>
        <v>8785.714285714286</v>
      </c>
      <c r="C15" s="9">
        <f>'G-Prima Tot x Tip V'!C15/'F-N° Seg Contrat'!C15*1000</f>
        <v>11250</v>
      </c>
      <c r="D15" s="9"/>
      <c r="E15" s="9">
        <f>'G-Prima Tot x Tip V'!E15/'F-N° Seg Contrat'!E15*1000</f>
        <v>163285.7142857143</v>
      </c>
      <c r="F15" s="9">
        <f>'G-Prima Tot x Tip V'!F15/'F-N° Seg Contrat'!F15*1000</f>
        <v>32333.333333333336</v>
      </c>
      <c r="G15" s="9"/>
      <c r="H15" s="9">
        <f>'G-Prima Tot x Tip V'!H15/'F-N° Seg Contrat'!H15*1000</f>
        <v>9285.714285714286</v>
      </c>
      <c r="I15" s="13">
        <f>'G-Prima Tot x Tip V'!I15/'F-N° Seg Contrat'!I15*1000</f>
        <v>36348.83720930232</v>
      </c>
    </row>
    <row r="16" spans="1:9" ht="12.75">
      <c r="A16" s="107" t="str">
        <f>'F-N° Seg Contrat'!A16</f>
        <v>Interamericana Vida</v>
      </c>
      <c r="B16" s="9">
        <f>'G-Prima Tot x Tip V'!B16/'F-N° Seg Contrat'!B16*1000</f>
        <v>8234.999388977147</v>
      </c>
      <c r="C16" s="9">
        <f>'G-Prima Tot x Tip V'!C16/'F-N° Seg Contrat'!C16*1000</f>
        <v>9055.5900621118</v>
      </c>
      <c r="D16" s="9"/>
      <c r="E16" s="9"/>
      <c r="F16" s="9">
        <f>'G-Prima Tot x Tip V'!F16/'F-N° Seg Contrat'!F16*1000</f>
        <v>36000</v>
      </c>
      <c r="G16" s="9"/>
      <c r="H16" s="9">
        <f>'G-Prima Tot x Tip V'!H16/'F-N° Seg Contrat'!H16*1000</f>
        <v>7990.445859872611</v>
      </c>
      <c r="I16" s="13">
        <f>'G-Prima Tot x Tip V'!I16/'F-N° Seg Contrat'!I16*1000</f>
        <v>8456.306536951699</v>
      </c>
    </row>
    <row r="17" spans="1:9" ht="12.75">
      <c r="A17" s="107" t="str">
        <f>'F-N° Seg Contrat'!A17</f>
        <v>Ise Chile</v>
      </c>
      <c r="B17" s="9">
        <f>'G-Prima Tot x Tip V'!B17/'F-N° Seg Contrat'!B17*1000</f>
        <v>6207.547169811321</v>
      </c>
      <c r="C17" s="9">
        <f>'G-Prima Tot x Tip V'!C17/'F-N° Seg Contrat'!C17*1000</f>
        <v>7854.922279792747</v>
      </c>
      <c r="D17" s="9"/>
      <c r="E17" s="9"/>
      <c r="F17" s="9"/>
      <c r="G17" s="9"/>
      <c r="H17" s="9"/>
      <c r="I17" s="13">
        <f>'G-Prima Tot x Tip V'!I17/'F-N° Seg Contrat'!I17*1000</f>
        <v>6799.069767441861</v>
      </c>
    </row>
    <row r="18" spans="1:9" ht="12.75">
      <c r="A18" s="107" t="str">
        <f>'F-N° Seg Contrat'!A18</f>
        <v>Liberty</v>
      </c>
      <c r="B18" s="9">
        <f>'G-Prima Tot x Tip V'!B18/'F-N° Seg Contrat'!B18*1000</f>
        <v>8042.438447185182</v>
      </c>
      <c r="C18" s="9">
        <f>'G-Prima Tot x Tip V'!C18/'F-N° Seg Contrat'!C18*1000</f>
        <v>9350.869432061796</v>
      </c>
      <c r="D18" s="9">
        <f>'G-Prima Tot x Tip V'!D18/'F-N° Seg Contrat'!D18*1000</f>
        <v>16009.837467921301</v>
      </c>
      <c r="E18" s="9">
        <f>'G-Prima Tot x Tip V'!E18/'F-N° Seg Contrat'!E18*1000</f>
        <v>18936.61971830986</v>
      </c>
      <c r="F18" s="9">
        <f>'G-Prima Tot x Tip V'!F18/'F-N° Seg Contrat'!F18*1000</f>
        <v>30754.09836065574</v>
      </c>
      <c r="G18" s="9">
        <f>'G-Prima Tot x Tip V'!G18/'F-N° Seg Contrat'!G18*1000</f>
        <v>18441.439075630253</v>
      </c>
      <c r="H18" s="9"/>
      <c r="I18" s="13">
        <f>'G-Prima Tot x Tip V'!I18/'F-N° Seg Contrat'!I18*1000</f>
        <v>10105.129408532606</v>
      </c>
    </row>
    <row r="19" spans="1:9" ht="12.75">
      <c r="A19" s="107" t="str">
        <f>'F-N° Seg Contrat'!A19</f>
        <v>Mapfre</v>
      </c>
      <c r="B19" s="9">
        <f>'G-Prima Tot x Tip V'!B19/'F-N° Seg Contrat'!B19*1000</f>
        <v>8099.986682746017</v>
      </c>
      <c r="C19" s="9">
        <f>'G-Prima Tot x Tip V'!C19/'F-N° Seg Contrat'!C19*1000</f>
        <v>9968.128390596745</v>
      </c>
      <c r="D19" s="9">
        <f>'G-Prima Tot x Tip V'!D19/'F-N° Seg Contrat'!D19*1000</f>
        <v>19050.53358443189</v>
      </c>
      <c r="E19" s="9">
        <f>'G-Prima Tot x Tip V'!E19/'F-N° Seg Contrat'!E19*1000</f>
        <v>56204.61471484545</v>
      </c>
      <c r="F19" s="9">
        <f>'G-Prima Tot x Tip V'!F19/'F-N° Seg Contrat'!F19*1000</f>
        <v>29155.791100806007</v>
      </c>
      <c r="G19" s="9">
        <f>'G-Prima Tot x Tip V'!G19/'F-N° Seg Contrat'!G19*1000</f>
        <v>18656.38528138528</v>
      </c>
      <c r="H19" s="9">
        <f>'G-Prima Tot x Tip V'!H19/'F-N° Seg Contrat'!H19*1000</f>
        <v>5042.090328682904</v>
      </c>
      <c r="I19" s="13">
        <f>'G-Prima Tot x Tip V'!I19/'F-N° Seg Contrat'!I19*1000</f>
        <v>9508.04660734786</v>
      </c>
    </row>
    <row r="20" spans="1:9" ht="12.75">
      <c r="A20" s="107" t="str">
        <f>'F-N° Seg Contrat'!A20</f>
        <v>Penta Security</v>
      </c>
      <c r="B20" s="9">
        <f>'G-Prima Tot x Tip V'!B20/'F-N° Seg Contrat'!B20*1000</f>
        <v>8161.308592966839</v>
      </c>
      <c r="C20" s="9">
        <f>'G-Prima Tot x Tip V'!C20/'F-N° Seg Contrat'!C20*1000</f>
        <v>9634.377895871552</v>
      </c>
      <c r="D20" s="9">
        <f>'G-Prima Tot x Tip V'!D20/'F-N° Seg Contrat'!D20*1000</f>
        <v>18312.366821876727</v>
      </c>
      <c r="E20" s="9">
        <f>'G-Prima Tot x Tip V'!E20/'F-N° Seg Contrat'!E20*1000</f>
        <v>120183.10133992454</v>
      </c>
      <c r="F20" s="9">
        <f>'G-Prima Tot x Tip V'!F20/'F-N° Seg Contrat'!F20*1000</f>
        <v>29490.82373026035</v>
      </c>
      <c r="G20" s="9">
        <f>'G-Prima Tot x Tip V'!G20/'F-N° Seg Contrat'!G20*1000</f>
        <v>17877.512789105844</v>
      </c>
      <c r="H20" s="9">
        <f>'G-Prima Tot x Tip V'!H20/'F-N° Seg Contrat'!H20*1000</f>
        <v>10893.084475132162</v>
      </c>
      <c r="I20" s="13">
        <f>'G-Prima Tot x Tip V'!I20/'F-N° Seg Contrat'!I20*1000</f>
        <v>14288.819570382804</v>
      </c>
    </row>
    <row r="21" spans="1:9" ht="12.75">
      <c r="A21" s="107" t="str">
        <f>'F-N° Seg Contrat'!A21</f>
        <v>Renta Nacional</v>
      </c>
      <c r="B21" s="9">
        <f>'G-Prima Tot x Tip V'!B21/'F-N° Seg Contrat'!B21*1000</f>
        <v>7892.545110294956</v>
      </c>
      <c r="C21" s="9">
        <f>'G-Prima Tot x Tip V'!C21/'F-N° Seg Contrat'!C21*1000</f>
        <v>9346.642773142186</v>
      </c>
      <c r="D21" s="9">
        <f>'G-Prima Tot x Tip V'!D21/'F-N° Seg Contrat'!D21*1000</f>
        <v>18520.214030915577</v>
      </c>
      <c r="E21" s="9">
        <f>'G-Prima Tot x Tip V'!E21/'F-N° Seg Contrat'!E21*1000</f>
        <v>61827.65418192059</v>
      </c>
      <c r="F21" s="9">
        <f>'G-Prima Tot x Tip V'!F21/'F-N° Seg Contrat'!F21*1000</f>
        <v>27600</v>
      </c>
      <c r="G21" s="9">
        <f>'G-Prima Tot x Tip V'!G21/'F-N° Seg Contrat'!G21*1000</f>
        <v>16622.49680443119</v>
      </c>
      <c r="H21" s="9">
        <f>'G-Prima Tot x Tip V'!H21/'F-N° Seg Contrat'!H21*1000</f>
        <v>11709.570459683497</v>
      </c>
      <c r="I21" s="13">
        <f>'G-Prima Tot x Tip V'!I21/'F-N° Seg Contrat'!I21*1000</f>
        <v>10532.238975485747</v>
      </c>
    </row>
    <row r="22" spans="1:9" ht="12.75">
      <c r="A22" s="107" t="str">
        <f>'F-N° Seg Contrat'!A22</f>
        <v>Royal &amp; Sun</v>
      </c>
      <c r="B22" s="9">
        <f>'G-Prima Tot x Tip V'!B22/'F-N° Seg Contrat'!B22*1000</f>
        <v>7510.564506346423</v>
      </c>
      <c r="C22" s="9">
        <f>'G-Prima Tot x Tip V'!C22/'F-N° Seg Contrat'!C22*1000</f>
        <v>9270.967825067328</v>
      </c>
      <c r="D22" s="9">
        <f>'G-Prima Tot x Tip V'!D22/'F-N° Seg Contrat'!D22*1000</f>
        <v>24949.494949494947</v>
      </c>
      <c r="E22" s="9">
        <f>'G-Prima Tot x Tip V'!E22/'F-N° Seg Contrat'!E22*1000</f>
        <v>196152.15706535778</v>
      </c>
      <c r="F22" s="9">
        <f>'G-Prima Tot x Tip V'!F22/'F-N° Seg Contrat'!F22*1000</f>
        <v>25887.256434302388</v>
      </c>
      <c r="G22" s="9">
        <f>'G-Prima Tot x Tip V'!G22/'F-N° Seg Contrat'!G22*1000</f>
        <v>17817.30449251248</v>
      </c>
      <c r="H22" s="209">
        <f>'G-Prima Tot x Tip V'!H22/'F-N° Seg Contrat'!H22*1000</f>
        <v>5479.91791263559</v>
      </c>
      <c r="I22" s="210">
        <f>'G-Prima Tot x Tip V'!I22/'F-N° Seg Contrat'!I22*1000</f>
        <v>11454.357110532866</v>
      </c>
    </row>
    <row r="23" spans="1:9" ht="12.75">
      <c r="A23" s="76"/>
      <c r="B23" s="97"/>
      <c r="C23" s="98"/>
      <c r="D23" s="98"/>
      <c r="E23" s="98"/>
      <c r="F23" s="98"/>
      <c r="G23" s="99"/>
      <c r="H23" s="208"/>
      <c r="I23" s="100"/>
    </row>
    <row r="24" spans="1:9" ht="12.75">
      <c r="A24" s="81" t="s">
        <v>15</v>
      </c>
      <c r="B24" s="12">
        <f>'G-Prima Tot x Tip V'!B24/'F-N° Seg Contrat'!B24*1000</f>
        <v>8496.723702650856</v>
      </c>
      <c r="C24" s="12">
        <f>'G-Prima Tot x Tip V'!C24/'F-N° Seg Contrat'!C24*1000</f>
        <v>9923.200835653779</v>
      </c>
      <c r="D24" s="12">
        <f>'G-Prima Tot x Tip V'!D24/'F-N° Seg Contrat'!D24*1000</f>
        <v>18931.864931703145</v>
      </c>
      <c r="E24" s="12">
        <f>'G-Prima Tot x Tip V'!E24/'F-N° Seg Contrat'!E24*1000</f>
        <v>81851.97046696712</v>
      </c>
      <c r="F24" s="12">
        <f>'G-Prima Tot x Tip V'!F24/'F-N° Seg Contrat'!F24*1000</f>
        <v>28932.637105302918</v>
      </c>
      <c r="G24" s="12">
        <f>'G-Prima Tot x Tip V'!G24/'F-N° Seg Contrat'!G24*1000</f>
        <v>17628.82305333106</v>
      </c>
      <c r="H24" s="12">
        <f>'G-Prima Tot x Tip V'!H24/'F-N° Seg Contrat'!H24*1000</f>
        <v>13963.052695336159</v>
      </c>
      <c r="I24" s="14">
        <f>'G-Prima Tot x Tip V'!I24/'F-N° Seg Contrat'!I24*1000</f>
        <v>11397.515456182704</v>
      </c>
    </row>
    <row r="25" spans="1:9" ht="12.75">
      <c r="A25" s="101"/>
      <c r="B25" s="87"/>
      <c r="C25" s="87"/>
      <c r="D25" s="87"/>
      <c r="E25" s="87"/>
      <c r="F25" s="87"/>
      <c r="G25" s="87"/>
      <c r="H25" s="87"/>
      <c r="I25" s="102"/>
    </row>
    <row r="26" spans="1:9" ht="12.75">
      <c r="A26" s="89"/>
      <c r="B26" s="63"/>
      <c r="C26" s="63"/>
      <c r="D26" s="63"/>
      <c r="E26" s="63"/>
      <c r="F26" s="63"/>
      <c r="G26" s="63"/>
      <c r="H26" s="63"/>
      <c r="I26" s="61"/>
    </row>
    <row r="27" spans="1:9" ht="12.75">
      <c r="A27" s="89"/>
      <c r="B27" s="63"/>
      <c r="C27" s="63"/>
      <c r="D27" s="63"/>
      <c r="E27" s="63"/>
      <c r="F27" s="63"/>
      <c r="G27" s="63"/>
      <c r="H27" s="63"/>
      <c r="I27" s="61"/>
    </row>
    <row r="28" spans="1:9" ht="12.75">
      <c r="A28" s="89"/>
      <c r="B28" s="63"/>
      <c r="C28" s="63"/>
      <c r="D28" s="63"/>
      <c r="E28" s="63"/>
      <c r="F28" s="63"/>
      <c r="G28" s="63"/>
      <c r="H28" s="63"/>
      <c r="I28" s="61"/>
    </row>
    <row r="29" spans="1:9" ht="12.75">
      <c r="A29" s="89"/>
      <c r="B29" s="63"/>
      <c r="C29" s="63"/>
      <c r="D29" s="63"/>
      <c r="E29" s="63"/>
      <c r="F29" s="63"/>
      <c r="G29" s="63"/>
      <c r="H29" s="63"/>
      <c r="I29" s="61"/>
    </row>
  </sheetData>
  <printOptions/>
  <pageMargins left="1.18" right="0.75" top="0.8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AAAlvara</cp:lastModifiedBy>
  <cp:lastPrinted>2006-05-24T13:37:34Z</cp:lastPrinted>
  <dcterms:created xsi:type="dcterms:W3CDTF">1998-11-26T15:05:36Z</dcterms:created>
  <dcterms:modified xsi:type="dcterms:W3CDTF">2008-01-11T16:25:21Z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