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245" tabRatio="842" activeTab="0"/>
  </bookViews>
  <sheets>
    <sheet name="A-N° Sinies Denun" sheetId="1" r:id="rId1"/>
    <sheet name="B-N° Sinies Pagad" sheetId="2" r:id="rId2"/>
    <sheet name="C-N° Pers Sinies" sheetId="3" r:id="rId3"/>
    <sheet name="D-Sinies Pag Direc" sheetId="4" r:id="rId4"/>
    <sheet name="E-Costo Sin Direc" sheetId="5" r:id="rId5"/>
    <sheet name="F-N° Seg Contrat" sheetId="6" r:id="rId6"/>
    <sheet name="G-Prima Tot x Tip V" sheetId="7" r:id="rId7"/>
    <sheet name="H-Prim Prom x Tip V" sheetId="8" r:id="rId8"/>
  </sheets>
  <definedNames>
    <definedName name="_xlnm.Print_Area" localSheetId="0">'A-N° Sinies Denun'!$A$1:$E$26</definedName>
    <definedName name="_xlnm.Print_Area" localSheetId="1">'B-N° Sinies Pagad'!$A$1:$E$26</definedName>
    <definedName name="_xlnm.Print_Area" localSheetId="2">'C-N° Pers Sinies'!$A$1:$G$26</definedName>
    <definedName name="_xlnm.Print_Area" localSheetId="3">'D-Sinies Pag Direc'!$A$1:$H$26</definedName>
    <definedName name="_xlnm.Print_Area" localSheetId="4">'E-Costo Sin Direc'!$A$1:$F$27</definedName>
    <definedName name="_xlnm.Print_Area" localSheetId="5">'F-N° Seg Contrat'!$A$1:$I$26</definedName>
    <definedName name="_xlnm.Print_Area" localSheetId="6">'G-Prima Tot x Tip V'!$A$1:$I$26</definedName>
    <definedName name="_xlnm.Print_Area" localSheetId="7">'H-Prim Prom x Tip V'!$A$1:$I$26</definedName>
    <definedName name="DIC" localSheetId="0">'A-N° Sinies Denun'!#REF!</definedName>
    <definedName name="DIC" localSheetId="2">'C-N° Pers Sinies'!#REF!</definedName>
    <definedName name="DIC" localSheetId="3">'D-Sinies Pag Direc'!#REF!</definedName>
    <definedName name="DIC">'F-N° Seg Contrat'!#REF!</definedName>
    <definedName name="JUN" localSheetId="0">'A-N° Sinies Denun'!#REF!</definedName>
    <definedName name="JUN" localSheetId="2">'C-N° Pers Sinies'!#REF!</definedName>
    <definedName name="JUN" localSheetId="3">'D-Sinies Pag Direc'!#REF!</definedName>
    <definedName name="JUN">'F-N° Seg Contrat'!#REF!</definedName>
    <definedName name="MAR" localSheetId="0">'A-N° Sinies Denun'!#REF!</definedName>
    <definedName name="MAR" localSheetId="2">'C-N° Pers Sinies'!#REF!</definedName>
    <definedName name="MAR" localSheetId="3">'D-Sinies Pag Direc'!#REF!</definedName>
    <definedName name="MAR">'F-N° Seg Contrat'!#REF!</definedName>
    <definedName name="SEP" localSheetId="0">'A-N° Sinies Denun'!#REF!</definedName>
    <definedName name="SEP" localSheetId="2">'C-N° Pers Sinies'!#REF!</definedName>
    <definedName name="SEP" localSheetId="3">'D-Sinies Pag Direc'!#REF!</definedName>
    <definedName name="SEP">'F-N° Seg Contrat'!#REF!</definedName>
  </definedNames>
  <calcPr fullCalcOnLoad="1"/>
</workbook>
</file>

<file path=xl/sharedStrings.xml><?xml version="1.0" encoding="utf-8"?>
<sst xmlns="http://schemas.openxmlformats.org/spreadsheetml/2006/main" count="143" uniqueCount="98">
  <si>
    <t>F.  NUMERO DE SEGUROS CONTRATADOS</t>
  </si>
  <si>
    <t>Sociedad</t>
  </si>
  <si>
    <t>Automóviles</t>
  </si>
  <si>
    <t>Camionetas</t>
  </si>
  <si>
    <t>Camiones</t>
  </si>
  <si>
    <t>Buses</t>
  </si>
  <si>
    <t>Taxis</t>
  </si>
  <si>
    <t>Otros</t>
  </si>
  <si>
    <t>Total</t>
  </si>
  <si>
    <t>Chilena Consolidada</t>
  </si>
  <si>
    <t>Interamericana Vida</t>
  </si>
  <si>
    <t>Renta Nacional</t>
  </si>
  <si>
    <t>TOTAL</t>
  </si>
  <si>
    <t>G.  PRIMA TOTAL POR TIPO DE VEHICULO</t>
  </si>
  <si>
    <t>H.  PRIMA PROMEDIO POR TIPO DE VEHICULO</t>
  </si>
  <si>
    <t>PROMEDIO</t>
  </si>
  <si>
    <t>C.  NUMERO DE PERSONAS SINIESTRADAS DEL PERIODO</t>
  </si>
  <si>
    <t>Fallecidos</t>
  </si>
  <si>
    <t>Sólo gastos de</t>
  </si>
  <si>
    <t>Por siniestros</t>
  </si>
  <si>
    <t>Total personas</t>
  </si>
  <si>
    <t>total</t>
  </si>
  <si>
    <t>parcial</t>
  </si>
  <si>
    <t>hospital y otros</t>
  </si>
  <si>
    <t>en revisión</t>
  </si>
  <si>
    <t>siniestradas del período</t>
  </si>
  <si>
    <t>(7)</t>
  </si>
  <si>
    <t>(8)</t>
  </si>
  <si>
    <t>(9)</t>
  </si>
  <si>
    <t>(10)</t>
  </si>
  <si>
    <t>(11)</t>
  </si>
  <si>
    <t>(7)+(8)+(9)+(10)+(11)</t>
  </si>
  <si>
    <t>D.  SINIESTROS PAGADOS DIRECTOS EN EL PERIODO</t>
  </si>
  <si>
    <t xml:space="preserve">             Indemnizaciones (sin gastos de hospital)</t>
  </si>
  <si>
    <t>Gtos. hospital</t>
  </si>
  <si>
    <t>Costo de</t>
  </si>
  <si>
    <t>Total siniestros</t>
  </si>
  <si>
    <t>Inval. parcial</t>
  </si>
  <si>
    <t>Inval. total</t>
  </si>
  <si>
    <t>Total indemniz.</t>
  </si>
  <si>
    <t>y otros</t>
  </si>
  <si>
    <t>liquidación</t>
  </si>
  <si>
    <t>pagados directos</t>
  </si>
  <si>
    <t>(12)</t>
  </si>
  <si>
    <t>(13)</t>
  </si>
  <si>
    <t>(14)</t>
  </si>
  <si>
    <t>(12)+(13)+(14)</t>
  </si>
  <si>
    <t>E.  COSTO DE SINIESTROS DIRECTOS DEL PERIODO</t>
  </si>
  <si>
    <t>Siniestros</t>
  </si>
  <si>
    <t>Reserva</t>
  </si>
  <si>
    <t>Siniestros por</t>
  </si>
  <si>
    <t>Costo siniestros</t>
  </si>
  <si>
    <t>pagados</t>
  </si>
  <si>
    <t>por pagar</t>
  </si>
  <si>
    <t>pagar directos</t>
  </si>
  <si>
    <t>directos del</t>
  </si>
  <si>
    <t>período anterior</t>
  </si>
  <si>
    <t>período</t>
  </si>
  <si>
    <t>(15)</t>
  </si>
  <si>
    <t>(16)</t>
  </si>
  <si>
    <t>(17)</t>
  </si>
  <si>
    <t>(18)</t>
  </si>
  <si>
    <t>(15+16+17)-(18)</t>
  </si>
  <si>
    <t xml:space="preserve">SEGURO OBLIGATORIO DE ACCIDENTES PERSONALES </t>
  </si>
  <si>
    <t>A .  NUMERO DE SINIESTROS DENUNCIADOS DEL PERIODO</t>
  </si>
  <si>
    <t>Total de siniestros</t>
  </si>
  <si>
    <t>rechazados</t>
  </si>
  <si>
    <t>aceptados</t>
  </si>
  <si>
    <t>del período</t>
  </si>
  <si>
    <t>(1)</t>
  </si>
  <si>
    <t>(2)</t>
  </si>
  <si>
    <t>(3)</t>
  </si>
  <si>
    <t>(1)+(2)+(3)</t>
  </si>
  <si>
    <t>B.  NUMERO DE SINIESTROS PAGADOS O POR PAGAR DEL PERIODO</t>
  </si>
  <si>
    <t>parc. pagados</t>
  </si>
  <si>
    <t>(4)</t>
  </si>
  <si>
    <t>(5)</t>
  </si>
  <si>
    <t>(6)</t>
  </si>
  <si>
    <t>(4)+(5)+(6)</t>
  </si>
  <si>
    <t>Siniestros directos</t>
  </si>
  <si>
    <t>Ocurridos y</t>
  </si>
  <si>
    <t xml:space="preserve"> no reportados</t>
  </si>
  <si>
    <t>Aseguradora Magallanes</t>
  </si>
  <si>
    <t xml:space="preserve">     Incapacidad permanente</t>
  </si>
  <si>
    <t>Consorcio Nacional</t>
  </si>
  <si>
    <t>ABN Amro</t>
  </si>
  <si>
    <t>Mapfre</t>
  </si>
  <si>
    <t>Promedio</t>
  </si>
  <si>
    <t>Motocicletas</t>
  </si>
  <si>
    <t>ING Vida</t>
  </si>
  <si>
    <t>Bci</t>
  </si>
  <si>
    <t>Ise Chile</t>
  </si>
  <si>
    <t>Liberty</t>
  </si>
  <si>
    <t>Penta Security</t>
  </si>
  <si>
    <t xml:space="preserve">      (entre el 1 de enero y 30 de junio de 2007)</t>
  </si>
  <si>
    <t xml:space="preserve">      (entre el 1 de enero y 30 de junio de 2007, montos expresados en miles de pesos de junio de 2007)</t>
  </si>
  <si>
    <t xml:space="preserve">      (entre el 1 de enero y 30 de junio de 2007, montos expresados en pesos de junio de 2007)</t>
  </si>
  <si>
    <t>Royal &amp; Sun</t>
  </si>
</sst>
</file>

<file path=xl/styles.xml><?xml version="1.0" encoding="utf-8"?>
<styleSheet xmlns="http://schemas.openxmlformats.org/spreadsheetml/2006/main">
  <numFmts count="6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#,##0&quot; Pts&quot;;\-#,##0&quot; Pts&quot;"/>
    <numFmt numFmtId="191" formatCode="#,##0&quot; Pts&quot;;[Red]\-#,##0&quot; Pts&quot;"/>
    <numFmt numFmtId="192" formatCode="#,##0.00&quot; Pts&quot;;\-#,##0.00&quot; Pts&quot;"/>
    <numFmt numFmtId="193" formatCode="#,##0.00&quot; Pts&quot;;[Red]\-#,##0.00&quot; Pts&quot;"/>
    <numFmt numFmtId="194" formatCode="#,##0.000;[Red]\-#,##0.000"/>
    <numFmt numFmtId="195" formatCode="#,##0.0000;[Red]\-#,##0.0000"/>
    <numFmt numFmtId="196" formatCode="#,##0.0;[Red]\-#,##0.0"/>
    <numFmt numFmtId="197" formatCode="0.0%"/>
    <numFmt numFmtId="198" formatCode="0.0000000"/>
    <numFmt numFmtId="199" formatCode="0.000000"/>
    <numFmt numFmtId="200" formatCode="0.00000"/>
    <numFmt numFmtId="201" formatCode="0.0000"/>
    <numFmt numFmtId="202" formatCode="#,##0.00000;[Red]\-#,##0.00000"/>
    <numFmt numFmtId="203" formatCode="#,##0.000000;[Red]\-#,##0.000000"/>
    <numFmt numFmtId="204" formatCode="#,##0.0000000;[Red]\-#,##0.0000000"/>
    <numFmt numFmtId="205" formatCode="#,##0.00000000;[Red]\-#,##0.00000000"/>
    <numFmt numFmtId="206" formatCode="#,##0.000000000;[Red]\-#,##0.000000000"/>
    <numFmt numFmtId="207" formatCode="#,##0.0000000000;[Red]\-#,##0.0000000000"/>
    <numFmt numFmtId="208" formatCode="#,##0.00000000000;[Red]\-#,##0.00000000000"/>
    <numFmt numFmtId="209" formatCode="#,##0.0"/>
    <numFmt numFmtId="210" formatCode="0.00000000"/>
    <numFmt numFmtId="211" formatCode="0.000000000"/>
    <numFmt numFmtId="212" formatCode="#,##0.000_);[Red]\(#,##0.000\)"/>
    <numFmt numFmtId="213" formatCode="#,##0.0000_);[Red]\(#,##0.0000\)"/>
    <numFmt numFmtId="214" formatCode="#,##0.00000_);[Red]\(#,##0.00000\)"/>
    <numFmt numFmtId="215" formatCode="#,##0.000000_);[Red]\(#,##0.000000\)"/>
    <numFmt numFmtId="216" formatCode="#,##0.0_);[Red]\(#,##0.0\)"/>
  </numFmts>
  <fonts count="13">
    <font>
      <sz val="10"/>
      <name val="Arial"/>
      <family val="0"/>
    </font>
    <font>
      <sz val="10"/>
      <name val="MS Sans Serif"/>
      <family val="0"/>
    </font>
    <font>
      <sz val="10"/>
      <color indexed="12"/>
      <name val="MS Sans Serif"/>
      <family val="2"/>
    </font>
    <font>
      <sz val="10"/>
      <color indexed="10"/>
      <name val="MS Sans Serif"/>
      <family val="2"/>
    </font>
    <font>
      <sz val="10"/>
      <color indexed="53"/>
      <name val="MS Sans Serif"/>
      <family val="2"/>
    </font>
    <font>
      <sz val="10"/>
      <color indexed="18"/>
      <name val="MS Sans Serif"/>
      <family val="2"/>
    </font>
    <font>
      <b/>
      <sz val="10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hair">
        <color indexed="10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4"/>
      </right>
      <top>
        <color indexed="63"/>
      </top>
      <bottom>
        <color indexed="63"/>
      </bottom>
    </border>
    <border>
      <left style="hair">
        <color indexed="10"/>
      </left>
      <right>
        <color indexed="63"/>
      </right>
      <top style="hair">
        <color indexed="10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>
        <color indexed="63"/>
      </bottom>
    </border>
    <border>
      <left style="hair">
        <color indexed="10"/>
      </left>
      <right>
        <color indexed="63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10"/>
      </bottom>
    </border>
    <border>
      <left style="hair">
        <color indexed="10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>
        <color indexed="63"/>
      </bottom>
    </border>
    <border>
      <left>
        <color indexed="63"/>
      </left>
      <right style="hair">
        <color indexed="14"/>
      </right>
      <top style="hair">
        <color indexed="14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4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0"/>
      </right>
      <top style="hair">
        <color indexed="10"/>
      </top>
      <bottom>
        <color indexed="63"/>
      </bottom>
    </border>
    <border>
      <left>
        <color indexed="63"/>
      </left>
      <right style="hair">
        <color indexed="10"/>
      </right>
      <top>
        <color indexed="63"/>
      </top>
      <bottom style="hair">
        <color indexed="10"/>
      </bottom>
    </border>
    <border>
      <left style="hair">
        <color indexed="14"/>
      </left>
      <right>
        <color indexed="63"/>
      </right>
      <top style="hair">
        <color indexed="14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>
        <color indexed="63"/>
      </bottom>
    </border>
    <border>
      <left style="hair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4"/>
      </top>
      <bottom style="hair">
        <color indexed="12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3" fontId="3" fillId="0" borderId="1" xfId="25" applyNumberFormat="1" applyFont="1" applyBorder="1">
      <alignment/>
      <protection/>
    </xf>
    <xf numFmtId="0" fontId="4" fillId="0" borderId="0" xfId="28" applyFont="1" applyBorder="1" applyAlignment="1" quotePrefix="1">
      <alignment horizontal="left"/>
      <protection/>
    </xf>
    <xf numFmtId="3" fontId="3" fillId="0" borderId="1" xfId="27" applyNumberFormat="1" applyFont="1" applyBorder="1" applyAlignment="1" quotePrefix="1">
      <alignment horizontal="right"/>
      <protection/>
    </xf>
    <xf numFmtId="3" fontId="2" fillId="0" borderId="2" xfId="28" applyNumberFormat="1" applyFont="1" applyBorder="1" applyAlignment="1">
      <alignment horizontal="right"/>
      <protection/>
    </xf>
    <xf numFmtId="3" fontId="3" fillId="0" borderId="0" xfId="22" applyNumberFormat="1" applyFont="1" applyBorder="1" applyAlignment="1">
      <alignment/>
    </xf>
    <xf numFmtId="3" fontId="3" fillId="0" borderId="0" xfId="28" applyNumberFormat="1" applyFont="1" applyBorder="1">
      <alignment/>
      <protection/>
    </xf>
    <xf numFmtId="3" fontId="3" fillId="0" borderId="0" xfId="28" applyNumberFormat="1" applyFont="1" applyBorder="1" applyAlignment="1">
      <alignment horizontal="right"/>
      <protection/>
    </xf>
    <xf numFmtId="3" fontId="3" fillId="0" borderId="1" xfId="28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/>
    </xf>
    <xf numFmtId="3" fontId="3" fillId="0" borderId="1" xfId="26" applyNumberFormat="1" applyFont="1" applyBorder="1">
      <alignment/>
      <protection/>
    </xf>
    <xf numFmtId="3" fontId="3" fillId="0" borderId="1" xfId="19" applyNumberFormat="1" applyFont="1" applyBorder="1" applyAlignment="1">
      <alignment/>
    </xf>
    <xf numFmtId="3" fontId="5" fillId="0" borderId="0" xfId="22" applyNumberFormat="1" applyFont="1" applyBorder="1" applyAlignment="1">
      <alignment/>
    </xf>
    <xf numFmtId="3" fontId="2" fillId="0" borderId="3" xfId="28" applyNumberFormat="1" applyFont="1" applyBorder="1" applyAlignment="1">
      <alignment horizontal="right"/>
      <protection/>
    </xf>
    <xf numFmtId="0" fontId="1" fillId="0" borderId="0" xfId="25" applyFont="1" applyAlignment="1" quotePrefix="1">
      <alignment horizontal="left"/>
      <protection/>
    </xf>
    <xf numFmtId="0" fontId="1" fillId="0" borderId="0" xfId="25" applyFont="1">
      <alignment/>
      <protection/>
    </xf>
    <xf numFmtId="0" fontId="1" fillId="0" borderId="0" xfId="25" applyFont="1" applyBorder="1">
      <alignment/>
      <protection/>
    </xf>
    <xf numFmtId="0" fontId="6" fillId="0" borderId="0" xfId="25" applyFont="1" applyAlignment="1" quotePrefix="1">
      <alignment horizontal="left"/>
      <protection/>
    </xf>
    <xf numFmtId="38" fontId="1" fillId="0" borderId="0" xfId="25" applyNumberFormat="1" applyFont="1" applyBorder="1">
      <alignment/>
      <protection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25" applyNumberFormat="1" applyFont="1">
      <alignment/>
      <protection/>
    </xf>
    <xf numFmtId="38" fontId="1" fillId="0" borderId="4" xfId="19" applyNumberFormat="1" applyFont="1" applyBorder="1" applyAlignment="1">
      <alignment/>
    </xf>
    <xf numFmtId="38" fontId="1" fillId="0" borderId="5" xfId="19" applyNumberFormat="1" applyFont="1" applyBorder="1" applyAlignment="1">
      <alignment/>
    </xf>
    <xf numFmtId="38" fontId="1" fillId="0" borderId="5" xfId="25" applyNumberFormat="1" applyFont="1" applyBorder="1">
      <alignment/>
      <protection/>
    </xf>
    <xf numFmtId="38" fontId="1" fillId="0" borderId="0" xfId="25" applyNumberFormat="1" applyFont="1">
      <alignment/>
      <protection/>
    </xf>
    <xf numFmtId="0" fontId="8" fillId="0" borderId="6" xfId="25" applyFont="1" applyBorder="1">
      <alignment/>
      <protection/>
    </xf>
    <xf numFmtId="213" fontId="1" fillId="0" borderId="7" xfId="19" applyNumberFormat="1" applyFont="1" applyBorder="1" applyAlignment="1">
      <alignment/>
    </xf>
    <xf numFmtId="38" fontId="1" fillId="0" borderId="7" xfId="25" applyNumberFormat="1" applyFont="1" applyBorder="1">
      <alignment/>
      <protection/>
    </xf>
    <xf numFmtId="213" fontId="1" fillId="0" borderId="0" xfId="19" applyNumberFormat="1" applyFont="1" applyBorder="1" applyAlignment="1">
      <alignment/>
    </xf>
    <xf numFmtId="0" fontId="8" fillId="0" borderId="0" xfId="25" applyFont="1" applyBorder="1">
      <alignment/>
      <protection/>
    </xf>
    <xf numFmtId="38" fontId="1" fillId="0" borderId="8" xfId="25" applyNumberFormat="1" applyFont="1" applyBorder="1">
      <alignment/>
      <protection/>
    </xf>
    <xf numFmtId="0" fontId="1" fillId="0" borderId="0" xfId="26" applyFont="1" applyAlignment="1" quotePrefix="1">
      <alignment horizontal="left"/>
      <protection/>
    </xf>
    <xf numFmtId="0" fontId="1" fillId="0" borderId="0" xfId="26" applyFont="1">
      <alignment/>
      <protection/>
    </xf>
    <xf numFmtId="0" fontId="1" fillId="0" borderId="4" xfId="26" applyFont="1" applyBorder="1">
      <alignment/>
      <protection/>
    </xf>
    <xf numFmtId="38" fontId="1" fillId="0" borderId="5" xfId="20" applyNumberFormat="1" applyFont="1" applyBorder="1" applyAlignment="1">
      <alignment/>
    </xf>
    <xf numFmtId="38" fontId="1" fillId="0" borderId="5" xfId="26" applyNumberFormat="1" applyFont="1" applyBorder="1">
      <alignment/>
      <protection/>
    </xf>
    <xf numFmtId="0" fontId="1" fillId="0" borderId="5" xfId="26" applyFont="1" applyBorder="1">
      <alignment/>
      <protection/>
    </xf>
    <xf numFmtId="38" fontId="1" fillId="0" borderId="0" xfId="26" applyNumberFormat="1" applyFont="1">
      <alignment/>
      <protection/>
    </xf>
    <xf numFmtId="3" fontId="1" fillId="0" borderId="0" xfId="26" applyNumberFormat="1" applyFont="1">
      <alignment/>
      <protection/>
    </xf>
    <xf numFmtId="201" fontId="1" fillId="0" borderId="0" xfId="26" applyNumberFormat="1" applyFont="1">
      <alignment/>
      <protection/>
    </xf>
    <xf numFmtId="0" fontId="1" fillId="0" borderId="0" xfId="27" applyFont="1" applyAlignment="1" quotePrefix="1">
      <alignment horizontal="left"/>
      <protection/>
    </xf>
    <xf numFmtId="0" fontId="1" fillId="0" borderId="0" xfId="27" applyFont="1">
      <alignment/>
      <protection/>
    </xf>
    <xf numFmtId="38" fontId="1" fillId="0" borderId="4" xfId="21" applyNumberFormat="1" applyFont="1" applyBorder="1" applyAlignment="1">
      <alignment/>
    </xf>
    <xf numFmtId="38" fontId="1" fillId="0" borderId="5" xfId="21" applyNumberFormat="1" applyFont="1" applyBorder="1" applyAlignment="1">
      <alignment/>
    </xf>
    <xf numFmtId="38" fontId="1" fillId="0" borderId="5" xfId="27" applyNumberFormat="1" applyFont="1" applyBorder="1">
      <alignment/>
      <protection/>
    </xf>
    <xf numFmtId="0" fontId="1" fillId="0" borderId="5" xfId="27" applyFont="1" applyBorder="1">
      <alignment/>
      <protection/>
    </xf>
    <xf numFmtId="38" fontId="1" fillId="0" borderId="0" xfId="27" applyNumberFormat="1" applyFont="1">
      <alignment/>
      <protection/>
    </xf>
    <xf numFmtId="0" fontId="8" fillId="0" borderId="6" xfId="27" applyFont="1" applyBorder="1">
      <alignment/>
      <protection/>
    </xf>
    <xf numFmtId="213" fontId="1" fillId="0" borderId="7" xfId="21" applyNumberFormat="1" applyFont="1" applyBorder="1" applyAlignment="1">
      <alignment/>
    </xf>
    <xf numFmtId="38" fontId="1" fillId="0" borderId="7" xfId="27" applyNumberFormat="1" applyFont="1" applyBorder="1">
      <alignment/>
      <protection/>
    </xf>
    <xf numFmtId="3" fontId="1" fillId="0" borderId="0" xfId="27" applyNumberFormat="1" applyFont="1">
      <alignment/>
      <protection/>
    </xf>
    <xf numFmtId="201" fontId="1" fillId="0" borderId="0" xfId="27" applyNumberFormat="1" applyFont="1">
      <alignment/>
      <protection/>
    </xf>
    <xf numFmtId="0" fontId="1" fillId="0" borderId="0" xfId="28" applyFont="1" applyAlignment="1" quotePrefix="1">
      <alignment horizontal="left"/>
      <protection/>
    </xf>
    <xf numFmtId="0" fontId="1" fillId="0" borderId="0" xfId="28" applyFont="1">
      <alignment/>
      <protection/>
    </xf>
    <xf numFmtId="0" fontId="5" fillId="0" borderId="0" xfId="28" applyFont="1" applyBorder="1" applyAlignment="1" quotePrefix="1">
      <alignment horizontal="left"/>
      <protection/>
    </xf>
    <xf numFmtId="0" fontId="1" fillId="0" borderId="0" xfId="28" applyFont="1" applyBorder="1">
      <alignment/>
      <protection/>
    </xf>
    <xf numFmtId="0" fontId="6" fillId="0" borderId="0" xfId="28" applyFont="1" applyBorder="1" applyAlignment="1" quotePrefix="1">
      <alignment horizontal="left"/>
      <protection/>
    </xf>
    <xf numFmtId="0" fontId="1" fillId="0" borderId="9" xfId="28" applyFont="1" applyBorder="1" applyAlignment="1" quotePrefix="1">
      <alignment horizontal="left"/>
      <protection/>
    </xf>
    <xf numFmtId="0" fontId="6" fillId="0" borderId="10" xfId="28" applyFont="1" applyBorder="1" applyAlignment="1" quotePrefix="1">
      <alignment horizontal="left"/>
      <protection/>
    </xf>
    <xf numFmtId="0" fontId="1" fillId="0" borderId="10" xfId="28" applyFont="1" applyBorder="1">
      <alignment/>
      <protection/>
    </xf>
    <xf numFmtId="0" fontId="1" fillId="0" borderId="11" xfId="28" applyFont="1" applyBorder="1">
      <alignment/>
      <protection/>
    </xf>
    <xf numFmtId="0" fontId="7" fillId="0" borderId="12" xfId="28" applyFont="1" applyBorder="1">
      <alignment/>
      <protection/>
    </xf>
    <xf numFmtId="0" fontId="7" fillId="0" borderId="0" xfId="28" applyFont="1" applyBorder="1" applyAlignment="1">
      <alignment horizontal="right"/>
      <protection/>
    </xf>
    <xf numFmtId="0" fontId="7" fillId="0" borderId="3" xfId="28" applyFont="1" applyBorder="1" applyAlignment="1">
      <alignment horizontal="right"/>
      <protection/>
    </xf>
    <xf numFmtId="0" fontId="1" fillId="0" borderId="13" xfId="28" applyFont="1" applyBorder="1">
      <alignment/>
      <protection/>
    </xf>
    <xf numFmtId="0" fontId="1" fillId="0" borderId="14" xfId="28" applyFont="1" applyBorder="1">
      <alignment/>
      <protection/>
    </xf>
    <xf numFmtId="0" fontId="1" fillId="0" borderId="15" xfId="28" applyFont="1" applyBorder="1">
      <alignment/>
      <protection/>
    </xf>
    <xf numFmtId="3" fontId="1" fillId="0" borderId="0" xfId="28" applyNumberFormat="1" applyFont="1">
      <alignment/>
      <protection/>
    </xf>
    <xf numFmtId="0" fontId="1" fillId="0" borderId="4" xfId="28" applyFont="1" applyBorder="1">
      <alignment/>
      <protection/>
    </xf>
    <xf numFmtId="38" fontId="1" fillId="0" borderId="5" xfId="22" applyNumberFormat="1" applyFont="1" applyBorder="1" applyAlignment="1">
      <alignment/>
    </xf>
    <xf numFmtId="38" fontId="1" fillId="0" borderId="5" xfId="28" applyNumberFormat="1" applyFont="1" applyBorder="1">
      <alignment/>
      <protection/>
    </xf>
    <xf numFmtId="38" fontId="1" fillId="0" borderId="5" xfId="28" applyNumberFormat="1" applyFont="1" applyBorder="1" applyAlignment="1">
      <alignment horizontal="right"/>
      <protection/>
    </xf>
    <xf numFmtId="38" fontId="1" fillId="0" borderId="16" xfId="28" applyNumberFormat="1" applyFont="1" applyBorder="1" applyAlignment="1">
      <alignment horizontal="right"/>
      <protection/>
    </xf>
    <xf numFmtId="0" fontId="3" fillId="0" borderId="8" xfId="28" applyFont="1" applyBorder="1">
      <alignment/>
      <protection/>
    </xf>
    <xf numFmtId="38" fontId="1" fillId="0" borderId="0" xfId="28" applyNumberFormat="1" applyFont="1">
      <alignment/>
      <protection/>
    </xf>
    <xf numFmtId="0" fontId="8" fillId="0" borderId="6" xfId="28" applyFont="1" applyBorder="1">
      <alignment/>
      <protection/>
    </xf>
    <xf numFmtId="213" fontId="1" fillId="0" borderId="7" xfId="22" applyNumberFormat="1" applyFont="1" applyBorder="1" applyAlignment="1">
      <alignment/>
    </xf>
    <xf numFmtId="38" fontId="1" fillId="0" borderId="7" xfId="28" applyNumberFormat="1" applyFont="1" applyBorder="1">
      <alignment/>
      <protection/>
    </xf>
    <xf numFmtId="38" fontId="1" fillId="0" borderId="7" xfId="28" applyNumberFormat="1" applyFont="1" applyBorder="1" applyAlignment="1">
      <alignment horizontal="right"/>
      <protection/>
    </xf>
    <xf numFmtId="0" fontId="1" fillId="0" borderId="7" xfId="28" applyFont="1" applyBorder="1">
      <alignment/>
      <protection/>
    </xf>
    <xf numFmtId="0" fontId="1" fillId="0" borderId="17" xfId="28" applyFont="1" applyBorder="1">
      <alignment/>
      <protection/>
    </xf>
    <xf numFmtId="0" fontId="1" fillId="0" borderId="0" xfId="28" applyFont="1" applyBorder="1" applyAlignment="1" quotePrefix="1">
      <alignment horizontal="left"/>
      <protection/>
    </xf>
    <xf numFmtId="201" fontId="1" fillId="0" borderId="0" xfId="28" applyNumberFormat="1" applyFont="1">
      <alignment/>
      <protection/>
    </xf>
    <xf numFmtId="0" fontId="1" fillId="0" borderId="18" xfId="28" applyFont="1" applyBorder="1" applyAlignment="1" quotePrefix="1">
      <alignment horizontal="left"/>
      <protection/>
    </xf>
    <xf numFmtId="0" fontId="7" fillId="0" borderId="19" xfId="28" applyFont="1" applyBorder="1">
      <alignment/>
      <protection/>
    </xf>
    <xf numFmtId="0" fontId="1" fillId="0" borderId="20" xfId="28" applyFont="1" applyBorder="1">
      <alignment/>
      <protection/>
    </xf>
    <xf numFmtId="0" fontId="3" fillId="0" borderId="6" xfId="28" applyFont="1" applyBorder="1">
      <alignment/>
      <protection/>
    </xf>
    <xf numFmtId="38" fontId="1" fillId="0" borderId="7" xfId="22" applyNumberFormat="1" applyFont="1" applyBorder="1" applyAlignment="1">
      <alignment/>
    </xf>
    <xf numFmtId="38" fontId="1" fillId="0" borderId="17" xfId="28" applyNumberFormat="1" applyFont="1" applyBorder="1" applyAlignment="1">
      <alignment horizontal="right"/>
      <protection/>
    </xf>
    <xf numFmtId="3" fontId="1" fillId="0" borderId="5" xfId="22" applyNumberFormat="1" applyFont="1" applyBorder="1" applyAlignment="1">
      <alignment/>
    </xf>
    <xf numFmtId="3" fontId="1" fillId="0" borderId="5" xfId="28" applyNumberFormat="1" applyFont="1" applyBorder="1">
      <alignment/>
      <protection/>
    </xf>
    <xf numFmtId="3" fontId="1" fillId="0" borderId="5" xfId="28" applyNumberFormat="1" applyFont="1" applyBorder="1" applyAlignment="1">
      <alignment horizontal="right"/>
      <protection/>
    </xf>
    <xf numFmtId="0" fontId="1" fillId="0" borderId="6" xfId="28" applyFont="1" applyBorder="1">
      <alignment/>
      <protection/>
    </xf>
    <xf numFmtId="0" fontId="1" fillId="0" borderId="0" xfId="25" applyFont="1" applyAlignment="1">
      <alignment horizontal="left"/>
      <protection/>
    </xf>
    <xf numFmtId="49" fontId="2" fillId="0" borderId="0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>
      <alignment horizontal="left"/>
      <protection/>
    </xf>
    <xf numFmtId="0" fontId="2" fillId="0" borderId="18" xfId="25" applyNumberFormat="1" applyFont="1" applyBorder="1" applyAlignment="1" quotePrefix="1">
      <alignment horizontal="left"/>
      <protection/>
    </xf>
    <xf numFmtId="0" fontId="2" fillId="0" borderId="19" xfId="25" applyNumberFormat="1" applyFont="1" applyBorder="1" applyAlignment="1">
      <alignment horizontal="left"/>
      <protection/>
    </xf>
    <xf numFmtId="0" fontId="2" fillId="0" borderId="19" xfId="25" applyNumberFormat="1" applyFont="1" applyBorder="1" applyAlignment="1" quotePrefix="1">
      <alignment horizontal="left"/>
      <protection/>
    </xf>
    <xf numFmtId="0" fontId="7" fillId="0" borderId="0" xfId="28" applyFont="1" applyBorder="1" applyAlignment="1" quotePrefix="1">
      <alignment horizontal="right"/>
      <protection/>
    </xf>
    <xf numFmtId="3" fontId="1" fillId="0" borderId="0" xfId="0" applyNumberFormat="1" applyFont="1" applyFill="1" applyAlignment="1">
      <alignment/>
    </xf>
    <xf numFmtId="3" fontId="1" fillId="0" borderId="0" xfId="17" applyNumberFormat="1" applyFont="1" applyFill="1" applyBorder="1" applyAlignment="1" quotePrefix="1">
      <alignment horizontal="right"/>
    </xf>
    <xf numFmtId="3" fontId="3" fillId="0" borderId="0" xfId="27" applyNumberFormat="1" applyFont="1" applyBorder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3" fillId="0" borderId="0" xfId="25" applyFont="1">
      <alignment/>
      <protection/>
    </xf>
    <xf numFmtId="0" fontId="3" fillId="0" borderId="0" xfId="25" applyFont="1" applyBorder="1">
      <alignment/>
      <protection/>
    </xf>
    <xf numFmtId="3" fontId="3" fillId="0" borderId="21" xfId="25" applyNumberFormat="1" applyFont="1" applyBorder="1">
      <alignment/>
      <protection/>
    </xf>
    <xf numFmtId="38" fontId="3" fillId="0" borderId="16" xfId="25" applyNumberFormat="1" applyFont="1" applyBorder="1">
      <alignment/>
      <protection/>
    </xf>
    <xf numFmtId="38" fontId="3" fillId="0" borderId="17" xfId="25" applyNumberFormat="1" applyFont="1" applyBorder="1">
      <alignment/>
      <protection/>
    </xf>
    <xf numFmtId="38" fontId="3" fillId="0" borderId="0" xfId="25" applyNumberFormat="1" applyFont="1" applyBorder="1">
      <alignment/>
      <protection/>
    </xf>
    <xf numFmtId="3" fontId="3" fillId="0" borderId="2" xfId="25" applyNumberFormat="1" applyFont="1" applyFill="1" applyBorder="1">
      <alignment/>
      <protection/>
    </xf>
    <xf numFmtId="0" fontId="9" fillId="0" borderId="0" xfId="25" applyFont="1" applyAlignment="1" quotePrefix="1">
      <alignment horizontal="left"/>
      <protection/>
    </xf>
    <xf numFmtId="0" fontId="9" fillId="0" borderId="0" xfId="26" applyFont="1" applyAlignment="1" quotePrefix="1">
      <alignment horizontal="left"/>
      <protection/>
    </xf>
    <xf numFmtId="0" fontId="3" fillId="0" borderId="0" xfId="26" applyFont="1">
      <alignment/>
      <protection/>
    </xf>
    <xf numFmtId="3" fontId="3" fillId="0" borderId="2" xfId="26" applyNumberFormat="1" applyFont="1" applyBorder="1">
      <alignment/>
      <protection/>
    </xf>
    <xf numFmtId="0" fontId="3" fillId="0" borderId="16" xfId="26" applyFont="1" applyBorder="1">
      <alignment/>
      <protection/>
    </xf>
    <xf numFmtId="3" fontId="1" fillId="0" borderId="0" xfId="21" applyNumberFormat="1" applyFont="1" applyBorder="1" applyAlignment="1">
      <alignment/>
    </xf>
    <xf numFmtId="0" fontId="3" fillId="0" borderId="0" xfId="27" applyFont="1">
      <alignment/>
      <protection/>
    </xf>
    <xf numFmtId="0" fontId="3" fillId="0" borderId="5" xfId="27" applyFont="1" applyBorder="1">
      <alignment/>
      <protection/>
    </xf>
    <xf numFmtId="0" fontId="3" fillId="0" borderId="7" xfId="27" applyFont="1" applyBorder="1">
      <alignment/>
      <protection/>
    </xf>
    <xf numFmtId="0" fontId="9" fillId="0" borderId="0" xfId="27" applyFont="1" applyAlignment="1" quotePrefix="1">
      <alignment horizontal="left"/>
      <protection/>
    </xf>
    <xf numFmtId="38" fontId="3" fillId="0" borderId="0" xfId="27" applyNumberFormat="1" applyFont="1" applyBorder="1" applyAlignment="1">
      <alignment horizontal="right"/>
      <protection/>
    </xf>
    <xf numFmtId="3" fontId="3" fillId="0" borderId="2" xfId="27" applyNumberFormat="1" applyFont="1" applyBorder="1">
      <alignment/>
      <protection/>
    </xf>
    <xf numFmtId="0" fontId="3" fillId="0" borderId="16" xfId="27" applyFont="1" applyBorder="1">
      <alignment/>
      <protection/>
    </xf>
    <xf numFmtId="0" fontId="3" fillId="0" borderId="17" xfId="27" applyFont="1" applyBorder="1">
      <alignment/>
      <protection/>
    </xf>
    <xf numFmtId="3" fontId="3" fillId="0" borderId="2" xfId="27" applyNumberFormat="1" applyFont="1" applyBorder="1" applyAlignment="1" quotePrefix="1">
      <alignment horizontal="right"/>
      <protection/>
    </xf>
    <xf numFmtId="3" fontId="3" fillId="0" borderId="0" xfId="27" applyNumberFormat="1" applyFont="1">
      <alignment/>
      <protection/>
    </xf>
    <xf numFmtId="0" fontId="1" fillId="0" borderId="0" xfId="25" applyNumberFormat="1" applyFont="1" applyBorder="1" applyAlignment="1" quotePrefix="1">
      <alignment horizontal="left"/>
      <protection/>
    </xf>
    <xf numFmtId="0" fontId="2" fillId="0" borderId="22" xfId="25" applyFont="1" applyBorder="1" applyAlignment="1">
      <alignment horizontal="left"/>
      <protection/>
    </xf>
    <xf numFmtId="0" fontId="2" fillId="0" borderId="22" xfId="25" applyFont="1" applyBorder="1" applyAlignment="1" quotePrefix="1">
      <alignment horizontal="left"/>
      <protection/>
    </xf>
    <xf numFmtId="0" fontId="2" fillId="0" borderId="22" xfId="25" applyFont="1" applyBorder="1">
      <alignment/>
      <protection/>
    </xf>
    <xf numFmtId="49" fontId="2" fillId="0" borderId="18" xfId="25" applyNumberFormat="1" applyFont="1" applyBorder="1" applyAlignment="1">
      <alignment horizontal="left"/>
      <protection/>
    </xf>
    <xf numFmtId="49" fontId="2" fillId="0" borderId="19" xfId="25" applyNumberFormat="1" applyFont="1" applyBorder="1" applyAlignment="1">
      <alignment horizontal="left"/>
      <protection/>
    </xf>
    <xf numFmtId="0" fontId="4" fillId="0" borderId="0" xfId="25" applyFont="1" applyAlignment="1" quotePrefix="1">
      <alignment horizontal="left"/>
      <protection/>
    </xf>
    <xf numFmtId="0" fontId="4" fillId="0" borderId="0" xfId="26" applyFont="1" applyAlignment="1" quotePrefix="1">
      <alignment horizontal="left"/>
      <protection/>
    </xf>
    <xf numFmtId="0" fontId="4" fillId="0" borderId="0" xfId="27" applyFont="1" applyAlignment="1" quotePrefix="1">
      <alignment horizontal="left"/>
      <protection/>
    </xf>
    <xf numFmtId="0" fontId="5" fillId="0" borderId="0" xfId="25" applyFont="1" applyAlignment="1" quotePrefix="1">
      <alignment horizontal="left"/>
      <protection/>
    </xf>
    <xf numFmtId="0" fontId="5" fillId="0" borderId="0" xfId="26" applyFont="1" applyAlignment="1" quotePrefix="1">
      <alignment horizontal="left"/>
      <protection/>
    </xf>
    <xf numFmtId="0" fontId="5" fillId="0" borderId="0" xfId="27" applyFont="1" applyAlignment="1" quotePrefix="1">
      <alignment horizontal="left"/>
      <protection/>
    </xf>
    <xf numFmtId="0" fontId="3" fillId="0" borderId="8" xfId="25" applyFont="1" applyBorder="1">
      <alignment/>
      <protection/>
    </xf>
    <xf numFmtId="3" fontId="3" fillId="0" borderId="0" xfId="19" applyNumberFormat="1" applyFont="1" applyBorder="1" applyAlignment="1">
      <alignment/>
    </xf>
    <xf numFmtId="3" fontId="3" fillId="0" borderId="0" xfId="25" applyNumberFormat="1" applyFont="1" applyBorder="1">
      <alignment/>
      <protection/>
    </xf>
    <xf numFmtId="0" fontId="3" fillId="0" borderId="8" xfId="26" applyFont="1" applyBorder="1">
      <alignment/>
      <protection/>
    </xf>
    <xf numFmtId="3" fontId="3" fillId="0" borderId="0" xfId="20" applyNumberFormat="1" applyFont="1" applyBorder="1" applyAlignment="1">
      <alignment/>
    </xf>
    <xf numFmtId="0" fontId="3" fillId="0" borderId="19" xfId="25" applyNumberFormat="1" applyFont="1" applyBorder="1" applyAlignment="1" quotePrefix="1">
      <alignment horizontal="left"/>
      <protection/>
    </xf>
    <xf numFmtId="3" fontId="3" fillId="0" borderId="1" xfId="0" applyNumberFormat="1" applyFont="1" applyBorder="1" applyAlignment="1">
      <alignment/>
    </xf>
    <xf numFmtId="0" fontId="3" fillId="0" borderId="8" xfId="27" applyFont="1" applyBorder="1">
      <alignment/>
      <protection/>
    </xf>
    <xf numFmtId="3" fontId="3" fillId="0" borderId="0" xfId="21" applyNumberFormat="1" applyFont="1" applyBorder="1" applyAlignment="1">
      <alignment/>
    </xf>
    <xf numFmtId="0" fontId="7" fillId="0" borderId="18" xfId="25" applyFont="1" applyBorder="1" applyAlignment="1" quotePrefix="1">
      <alignment horizontal="left"/>
      <protection/>
    </xf>
    <xf numFmtId="0" fontId="7" fillId="0" borderId="10" xfId="25" applyFont="1" applyBorder="1" applyAlignment="1" quotePrefix="1">
      <alignment horizontal="right"/>
      <protection/>
    </xf>
    <xf numFmtId="0" fontId="7" fillId="0" borderId="11" xfId="25" applyFont="1" applyBorder="1" applyAlignment="1" quotePrefix="1">
      <alignment horizontal="right"/>
      <protection/>
    </xf>
    <xf numFmtId="0" fontId="7" fillId="0" borderId="19" xfId="25" applyFont="1" applyBorder="1">
      <alignment/>
      <protection/>
    </xf>
    <xf numFmtId="0" fontId="7" fillId="0" borderId="0" xfId="25" applyFont="1" applyBorder="1" applyAlignment="1">
      <alignment horizontal="right"/>
      <protection/>
    </xf>
    <xf numFmtId="0" fontId="7" fillId="0" borderId="0" xfId="25" applyFont="1" applyBorder="1" applyAlignment="1" quotePrefix="1">
      <alignment horizontal="right"/>
      <protection/>
    </xf>
    <xf numFmtId="0" fontId="7" fillId="0" borderId="3" xfId="25" applyFont="1" applyBorder="1" applyAlignment="1" quotePrefix="1">
      <alignment horizontal="right"/>
      <protection/>
    </xf>
    <xf numFmtId="0" fontId="7" fillId="0" borderId="20" xfId="25" applyFont="1" applyBorder="1">
      <alignment/>
      <protection/>
    </xf>
    <xf numFmtId="0" fontId="7" fillId="0" borderId="14" xfId="25" applyFont="1" applyBorder="1" applyAlignment="1" quotePrefix="1">
      <alignment horizontal="right"/>
      <protection/>
    </xf>
    <xf numFmtId="0" fontId="7" fillId="0" borderId="15" xfId="25" applyFont="1" applyBorder="1" applyAlignment="1" quotePrefix="1">
      <alignment horizontal="right"/>
      <protection/>
    </xf>
    <xf numFmtId="0" fontId="7" fillId="0" borderId="3" xfId="25" applyFont="1" applyBorder="1" applyAlignment="1">
      <alignment horizontal="right"/>
      <protection/>
    </xf>
    <xf numFmtId="0" fontId="7" fillId="0" borderId="18" xfId="26" applyFont="1" applyBorder="1" applyAlignment="1" quotePrefix="1">
      <alignment horizontal="left"/>
      <protection/>
    </xf>
    <xf numFmtId="0" fontId="7" fillId="0" borderId="10" xfId="26" applyFont="1" applyBorder="1" applyAlignment="1" quotePrefix="1">
      <alignment horizontal="right"/>
      <protection/>
    </xf>
    <xf numFmtId="0" fontId="7" fillId="0" borderId="23" xfId="26" applyFont="1" applyBorder="1" applyAlignment="1" quotePrefix="1">
      <alignment horizontal="left"/>
      <protection/>
    </xf>
    <xf numFmtId="0" fontId="7" fillId="0" borderId="10" xfId="26" applyFont="1" applyBorder="1" applyAlignment="1">
      <alignment horizontal="right"/>
      <protection/>
    </xf>
    <xf numFmtId="0" fontId="7" fillId="0" borderId="11" xfId="26" applyFont="1" applyBorder="1" applyAlignment="1" quotePrefix="1">
      <alignment horizontal="right"/>
      <protection/>
    </xf>
    <xf numFmtId="0" fontId="7" fillId="0" borderId="19" xfId="26" applyFont="1" applyBorder="1">
      <alignment/>
      <protection/>
    </xf>
    <xf numFmtId="0" fontId="7" fillId="0" borderId="0" xfId="26" applyFont="1" applyBorder="1" applyAlignment="1">
      <alignment horizontal="right"/>
      <protection/>
    </xf>
    <xf numFmtId="0" fontId="7" fillId="0" borderId="0" xfId="26" applyFont="1" applyBorder="1" applyAlignment="1" quotePrefix="1">
      <alignment horizontal="right"/>
      <protection/>
    </xf>
    <xf numFmtId="0" fontId="7" fillId="0" borderId="3" xfId="26" applyFont="1" applyBorder="1" applyAlignment="1" quotePrefix="1">
      <alignment horizontal="right"/>
      <protection/>
    </xf>
    <xf numFmtId="0" fontId="7" fillId="0" borderId="20" xfId="26" applyFont="1" applyBorder="1">
      <alignment/>
      <protection/>
    </xf>
    <xf numFmtId="0" fontId="7" fillId="0" borderId="14" xfId="26" applyFont="1" applyBorder="1" applyAlignment="1" quotePrefix="1">
      <alignment horizontal="right"/>
      <protection/>
    </xf>
    <xf numFmtId="0" fontId="7" fillId="0" borderId="15" xfId="26" applyFont="1" applyBorder="1" applyAlignment="1" quotePrefix="1">
      <alignment horizontal="right"/>
      <protection/>
    </xf>
    <xf numFmtId="0" fontId="7" fillId="0" borderId="18" xfId="27" applyFont="1" applyBorder="1" applyAlignment="1" quotePrefix="1">
      <alignment horizontal="left"/>
      <protection/>
    </xf>
    <xf numFmtId="0" fontId="7" fillId="0" borderId="23" xfId="27" applyFont="1" applyBorder="1" applyAlignment="1" quotePrefix="1">
      <alignment horizontal="left"/>
      <protection/>
    </xf>
    <xf numFmtId="0" fontId="7" fillId="0" borderId="23" xfId="27" applyFont="1" applyBorder="1">
      <alignment/>
      <protection/>
    </xf>
    <xf numFmtId="0" fontId="7" fillId="0" borderId="23" xfId="27" applyFont="1" applyBorder="1" applyAlignment="1" quotePrefix="1">
      <alignment horizontal="center"/>
      <protection/>
    </xf>
    <xf numFmtId="0" fontId="7" fillId="0" borderId="23" xfId="27" applyFont="1" applyBorder="1" applyAlignment="1">
      <alignment horizontal="center"/>
      <protection/>
    </xf>
    <xf numFmtId="0" fontId="7" fillId="0" borderId="10" xfId="27" applyFont="1" applyBorder="1" applyAlignment="1">
      <alignment horizontal="right"/>
      <protection/>
    </xf>
    <xf numFmtId="0" fontId="7" fillId="0" borderId="11" xfId="27" applyFont="1" applyBorder="1" applyAlignment="1" quotePrefix="1">
      <alignment horizontal="right"/>
      <protection/>
    </xf>
    <xf numFmtId="0" fontId="7" fillId="0" borderId="19" xfId="27" applyFont="1" applyBorder="1">
      <alignment/>
      <protection/>
    </xf>
    <xf numFmtId="0" fontId="7" fillId="0" borderId="0" xfId="27" applyFont="1" applyBorder="1" applyAlignment="1">
      <alignment horizontal="right"/>
      <protection/>
    </xf>
    <xf numFmtId="0" fontId="7" fillId="0" borderId="0" xfId="27" applyFont="1" applyBorder="1" applyAlignment="1" quotePrefix="1">
      <alignment horizontal="right"/>
      <protection/>
    </xf>
    <xf numFmtId="0" fontId="7" fillId="0" borderId="3" xfId="27" applyFont="1" applyBorder="1" applyAlignment="1">
      <alignment horizontal="right"/>
      <protection/>
    </xf>
    <xf numFmtId="0" fontId="7" fillId="0" borderId="20" xfId="27" applyFont="1" applyBorder="1">
      <alignment/>
      <protection/>
    </xf>
    <xf numFmtId="0" fontId="7" fillId="0" borderId="14" xfId="27" applyFont="1" applyBorder="1" applyAlignment="1">
      <alignment horizontal="right"/>
      <protection/>
    </xf>
    <xf numFmtId="0" fontId="7" fillId="0" borderId="14" xfId="27" applyFont="1" applyBorder="1" applyAlignment="1" quotePrefix="1">
      <alignment horizontal="right"/>
      <protection/>
    </xf>
    <xf numFmtId="0" fontId="7" fillId="0" borderId="14" xfId="27" applyFont="1" applyBorder="1">
      <alignment/>
      <protection/>
    </xf>
    <xf numFmtId="0" fontId="7" fillId="0" borderId="15" xfId="27" applyFont="1" applyBorder="1" applyAlignment="1" quotePrefix="1">
      <alignment horizontal="right"/>
      <protection/>
    </xf>
    <xf numFmtId="0" fontId="7" fillId="0" borderId="0" xfId="27" applyFont="1" applyAlignment="1">
      <alignment horizontal="right"/>
      <protection/>
    </xf>
    <xf numFmtId="0" fontId="7" fillId="0" borderId="3" xfId="27" applyFont="1" applyBorder="1" applyAlignment="1" quotePrefix="1">
      <alignment horizontal="right"/>
      <protection/>
    </xf>
    <xf numFmtId="0" fontId="7" fillId="0" borderId="0" xfId="27" applyFont="1" applyBorder="1" applyAlignment="1">
      <alignment horizontal="center"/>
      <protection/>
    </xf>
    <xf numFmtId="0" fontId="7" fillId="0" borderId="0" xfId="27" applyFont="1" applyBorder="1" applyAlignment="1">
      <alignment horizontal="left"/>
      <protection/>
    </xf>
    <xf numFmtId="3" fontId="1" fillId="0" borderId="0" xfId="28" applyNumberFormat="1" applyFont="1" applyFill="1">
      <alignment/>
      <protection/>
    </xf>
    <xf numFmtId="0" fontId="1" fillId="0" borderId="0" xfId="27" applyFont="1" applyAlignment="1">
      <alignment horizontal="center"/>
      <protection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Fill="1" applyAlignment="1">
      <alignment/>
    </xf>
    <xf numFmtId="0" fontId="1" fillId="0" borderId="0" xfId="25" applyFont="1" applyFill="1" applyBorder="1" applyAlignment="1" quotePrefix="1">
      <alignment horizontal="right"/>
      <protection/>
    </xf>
    <xf numFmtId="38" fontId="1" fillId="0" borderId="17" xfId="27" applyNumberFormat="1" applyFont="1" applyBorder="1">
      <alignment/>
      <protection/>
    </xf>
    <xf numFmtId="0" fontId="0" fillId="0" borderId="17" xfId="0" applyBorder="1" applyAlignment="1">
      <alignment/>
    </xf>
    <xf numFmtId="0" fontId="0" fillId="0" borderId="7" xfId="0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25" applyFont="1" applyBorder="1" applyAlignment="1" quotePrefix="1">
      <alignment horizontal="left"/>
      <protection/>
    </xf>
    <xf numFmtId="0" fontId="5" fillId="0" borderId="0" xfId="25" applyFont="1" applyBorder="1">
      <alignment/>
      <protection/>
    </xf>
    <xf numFmtId="0" fontId="7" fillId="0" borderId="0" xfId="25" applyFont="1" applyBorder="1">
      <alignment/>
      <protection/>
    </xf>
    <xf numFmtId="38" fontId="7" fillId="0" borderId="0" xfId="25" applyNumberFormat="1" applyFont="1" applyBorder="1">
      <alignment/>
      <protection/>
    </xf>
    <xf numFmtId="0" fontId="7" fillId="0" borderId="23" xfId="27" applyFont="1" applyBorder="1" applyAlignment="1" quotePrefix="1">
      <alignment horizontal="center"/>
      <protection/>
    </xf>
    <xf numFmtId="0" fontId="7" fillId="0" borderId="23" xfId="27" applyFont="1" applyBorder="1" applyAlignment="1">
      <alignment horizontal="center"/>
      <protection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Millares_SOAPAB" xfId="19"/>
    <cellStyle name="Millares_SOAPC" xfId="20"/>
    <cellStyle name="Millares_SOAPDE" xfId="21"/>
    <cellStyle name="Millares_SOAPFGH" xfId="22"/>
    <cellStyle name="Currency" xfId="23"/>
    <cellStyle name="Currency [0]" xfId="24"/>
    <cellStyle name="Normal_SOAPAB" xfId="25"/>
    <cellStyle name="Normal_SOAPC" xfId="26"/>
    <cellStyle name="Normal_SOAPDE" xfId="27"/>
    <cellStyle name="Normal_SOAPFGH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J116"/>
  <sheetViews>
    <sheetView tabSelected="1" workbookViewId="0" topLeftCell="A1">
      <selection activeCell="D6" sqref="D6"/>
    </sheetView>
  </sheetViews>
  <sheetFormatPr defaultColWidth="11.421875" defaultRowHeight="12.75"/>
  <cols>
    <col min="1" max="1" width="22.421875" style="15" customWidth="1"/>
    <col min="2" max="4" width="13.7109375" style="15" customWidth="1"/>
    <col min="5" max="5" width="16.57421875" style="105" customWidth="1"/>
    <col min="6" max="6" width="11.7109375" style="15" customWidth="1"/>
    <col min="7" max="7" width="9.140625" style="15" customWidth="1"/>
    <col min="8" max="8" width="8.8515625" style="15" customWidth="1"/>
    <col min="9" max="9" width="9.140625" style="15" customWidth="1"/>
    <col min="10" max="16384" width="11.421875" style="15" customWidth="1"/>
  </cols>
  <sheetData>
    <row r="1" ht="12.75">
      <c r="A1" s="14"/>
    </row>
    <row r="2" ht="12.75">
      <c r="A2" s="14"/>
    </row>
    <row r="3" spans="1:6" ht="12.75">
      <c r="A3" s="104" t="s">
        <v>63</v>
      </c>
      <c r="B3" s="16"/>
      <c r="C3" s="16"/>
      <c r="D3" s="16"/>
      <c r="E3" s="106"/>
      <c r="F3" s="16"/>
    </row>
    <row r="5" ht="12.75">
      <c r="A5" s="137" t="s">
        <v>64</v>
      </c>
    </row>
    <row r="6" spans="1:2" ht="12.75" customHeight="1">
      <c r="A6" s="134" t="s">
        <v>94</v>
      </c>
      <c r="B6" s="17"/>
    </row>
    <row r="7" spans="1:9" ht="12.75" customHeight="1">
      <c r="A7" s="149"/>
      <c r="B7" s="150" t="s">
        <v>48</v>
      </c>
      <c r="C7" s="150" t="s">
        <v>48</v>
      </c>
      <c r="D7" s="150" t="s">
        <v>48</v>
      </c>
      <c r="E7" s="151" t="s">
        <v>65</v>
      </c>
      <c r="G7" s="202"/>
      <c r="H7" s="16"/>
      <c r="I7" s="16"/>
    </row>
    <row r="8" spans="1:9" ht="12.75" customHeight="1">
      <c r="A8" s="152" t="s">
        <v>1</v>
      </c>
      <c r="B8" s="153" t="s">
        <v>66</v>
      </c>
      <c r="C8" s="154" t="s">
        <v>24</v>
      </c>
      <c r="D8" s="153" t="s">
        <v>67</v>
      </c>
      <c r="E8" s="155" t="s">
        <v>68</v>
      </c>
      <c r="G8" s="16"/>
      <c r="H8" s="16"/>
      <c r="I8" s="16"/>
    </row>
    <row r="9" spans="1:9" ht="12.75">
      <c r="A9" s="156"/>
      <c r="B9" s="157" t="s">
        <v>69</v>
      </c>
      <c r="C9" s="157" t="s">
        <v>70</v>
      </c>
      <c r="D9" s="157" t="s">
        <v>71</v>
      </c>
      <c r="E9" s="158" t="s">
        <v>72</v>
      </c>
      <c r="G9" s="203"/>
      <c r="H9" s="204"/>
      <c r="I9" s="106"/>
    </row>
    <row r="10" spans="1:10" ht="12.75">
      <c r="A10" s="97" t="s">
        <v>85</v>
      </c>
      <c r="B10" s="197">
        <v>0</v>
      </c>
      <c r="C10" s="197">
        <v>0</v>
      </c>
      <c r="D10" s="102">
        <v>0</v>
      </c>
      <c r="E10" s="107">
        <f aca="true" t="shared" si="0" ref="E10:E21">SUM(B10:D10)</f>
        <v>0</v>
      </c>
      <c r="G10" s="18"/>
      <c r="H10" s="18"/>
      <c r="I10" s="205"/>
      <c r="J10" s="95"/>
    </row>
    <row r="11" spans="1:10" ht="12.75">
      <c r="A11" s="129" t="s">
        <v>82</v>
      </c>
      <c r="B11" s="19">
        <v>2</v>
      </c>
      <c r="C11" s="19">
        <v>0</v>
      </c>
      <c r="D11" s="20">
        <v>2091</v>
      </c>
      <c r="E11" s="107">
        <f t="shared" si="0"/>
        <v>2093</v>
      </c>
      <c r="G11" s="18"/>
      <c r="H11" s="18"/>
      <c r="I11" s="205"/>
      <c r="J11" s="95"/>
    </row>
    <row r="12" spans="1:10" ht="12.75">
      <c r="A12" s="129" t="s">
        <v>90</v>
      </c>
      <c r="B12" s="19">
        <v>1</v>
      </c>
      <c r="C12" s="19">
        <v>0</v>
      </c>
      <c r="D12" s="20">
        <v>2731</v>
      </c>
      <c r="E12" s="107">
        <f t="shared" si="0"/>
        <v>2732</v>
      </c>
      <c r="G12" s="18"/>
      <c r="H12" s="18"/>
      <c r="I12" s="205"/>
      <c r="J12" s="95"/>
    </row>
    <row r="13" spans="1:10" ht="12.75">
      <c r="A13" s="129" t="s">
        <v>9</v>
      </c>
      <c r="B13" s="19">
        <v>2</v>
      </c>
      <c r="C13" s="19">
        <v>0</v>
      </c>
      <c r="D13" s="101">
        <v>516</v>
      </c>
      <c r="E13" s="107">
        <f t="shared" si="0"/>
        <v>518</v>
      </c>
      <c r="G13" s="18"/>
      <c r="H13" s="18"/>
      <c r="I13" s="205"/>
      <c r="J13" s="95"/>
    </row>
    <row r="14" spans="1:10" ht="12.75">
      <c r="A14" s="130" t="s">
        <v>84</v>
      </c>
      <c r="B14" s="19">
        <v>0</v>
      </c>
      <c r="C14" s="19">
        <v>28</v>
      </c>
      <c r="D14" s="20">
        <v>385</v>
      </c>
      <c r="E14" s="107">
        <f t="shared" si="0"/>
        <v>413</v>
      </c>
      <c r="G14" s="18"/>
      <c r="H14" s="18"/>
      <c r="I14" s="205"/>
      <c r="J14" s="95"/>
    </row>
    <row r="15" spans="1:10" ht="12.75">
      <c r="A15" s="131" t="s">
        <v>89</v>
      </c>
      <c r="B15" s="19">
        <v>31</v>
      </c>
      <c r="C15" s="19">
        <v>99</v>
      </c>
      <c r="D15" s="20">
        <v>442</v>
      </c>
      <c r="E15" s="107">
        <f t="shared" si="0"/>
        <v>572</v>
      </c>
      <c r="G15" s="18"/>
      <c r="H15" s="18"/>
      <c r="I15" s="205"/>
      <c r="J15" s="95"/>
    </row>
    <row r="16" spans="1:10" ht="12.75">
      <c r="A16" s="130" t="s">
        <v>10</v>
      </c>
      <c r="B16" s="15">
        <v>0</v>
      </c>
      <c r="C16" s="15">
        <v>0</v>
      </c>
      <c r="D16" s="21">
        <v>0</v>
      </c>
      <c r="E16" s="107">
        <f t="shared" si="0"/>
        <v>0</v>
      </c>
      <c r="G16" s="18"/>
      <c r="H16" s="18"/>
      <c r="I16" s="205"/>
      <c r="J16" s="95"/>
    </row>
    <row r="17" spans="1:10" ht="12.75">
      <c r="A17" s="129" t="s">
        <v>91</v>
      </c>
      <c r="B17" s="19">
        <v>0</v>
      </c>
      <c r="C17" s="19">
        <v>0</v>
      </c>
      <c r="D17" s="20">
        <v>6</v>
      </c>
      <c r="E17" s="107">
        <f t="shared" si="0"/>
        <v>6</v>
      </c>
      <c r="G17" s="18"/>
      <c r="H17" s="18"/>
      <c r="I17" s="205"/>
      <c r="J17" s="95"/>
    </row>
    <row r="18" spans="1:10" ht="12.75">
      <c r="A18" s="129" t="s">
        <v>92</v>
      </c>
      <c r="B18" s="19">
        <v>0</v>
      </c>
      <c r="C18" s="19">
        <v>0</v>
      </c>
      <c r="D18" s="20">
        <v>714</v>
      </c>
      <c r="E18" s="107">
        <f t="shared" si="0"/>
        <v>714</v>
      </c>
      <c r="G18" s="18"/>
      <c r="H18" s="18"/>
      <c r="I18" s="205"/>
      <c r="J18" s="95"/>
    </row>
    <row r="19" spans="1:10" ht="12.75">
      <c r="A19" s="131" t="s">
        <v>86</v>
      </c>
      <c r="B19" s="19">
        <v>0</v>
      </c>
      <c r="C19" s="19">
        <v>0</v>
      </c>
      <c r="D19" s="101">
        <v>1734</v>
      </c>
      <c r="E19" s="107">
        <f t="shared" si="0"/>
        <v>1734</v>
      </c>
      <c r="G19" s="18"/>
      <c r="H19" s="18"/>
      <c r="I19" s="205"/>
      <c r="J19" s="95"/>
    </row>
    <row r="20" spans="1:10" ht="12.75">
      <c r="A20" s="131" t="s">
        <v>93</v>
      </c>
      <c r="B20" s="19">
        <v>2</v>
      </c>
      <c r="C20" s="19">
        <v>0</v>
      </c>
      <c r="D20" s="101">
        <v>3114</v>
      </c>
      <c r="E20" s="107">
        <f t="shared" si="0"/>
        <v>3116</v>
      </c>
      <c r="G20" s="18"/>
      <c r="H20" s="18"/>
      <c r="I20" s="205"/>
      <c r="J20" s="95"/>
    </row>
    <row r="21" spans="1:10" ht="12.75">
      <c r="A21" s="129" t="s">
        <v>11</v>
      </c>
      <c r="B21" s="19">
        <v>2</v>
      </c>
      <c r="C21" s="19">
        <v>0</v>
      </c>
      <c r="D21" s="20">
        <v>893</v>
      </c>
      <c r="E21" s="107">
        <f t="shared" si="0"/>
        <v>895</v>
      </c>
      <c r="G21" s="18"/>
      <c r="H21" s="18"/>
      <c r="I21" s="205"/>
      <c r="J21" s="95"/>
    </row>
    <row r="22" spans="1:10" ht="12.75">
      <c r="A22" s="129" t="s">
        <v>97</v>
      </c>
      <c r="B22" s="19">
        <v>0</v>
      </c>
      <c r="C22" s="19">
        <v>0</v>
      </c>
      <c r="D22" s="20">
        <v>1966</v>
      </c>
      <c r="E22" s="107">
        <f>SUM(B22:D22)</f>
        <v>1966</v>
      </c>
      <c r="G22" s="18"/>
      <c r="H22" s="18"/>
      <c r="J22" s="95"/>
    </row>
    <row r="23" spans="1:8" ht="12.75" customHeight="1">
      <c r="A23" s="22"/>
      <c r="B23" s="23"/>
      <c r="C23" s="24"/>
      <c r="D23" s="24"/>
      <c r="E23" s="108"/>
      <c r="H23" s="16"/>
    </row>
    <row r="24" spans="1:8" ht="12.75" customHeight="1">
      <c r="A24" s="140" t="s">
        <v>12</v>
      </c>
      <c r="B24" s="141">
        <f>SUM(B10:B22)</f>
        <v>40</v>
      </c>
      <c r="C24" s="141">
        <f>SUM(C10:C22)</f>
        <v>127</v>
      </c>
      <c r="D24" s="141">
        <f>SUM(D10:D22)</f>
        <v>14592</v>
      </c>
      <c r="E24" s="11">
        <f>SUM(E10:E22)</f>
        <v>14759</v>
      </c>
      <c r="F24" s="25"/>
      <c r="G24" s="25"/>
      <c r="H24" s="25"/>
    </row>
    <row r="25" spans="1:5" ht="12.75" customHeight="1">
      <c r="A25" s="26"/>
      <c r="B25" s="27"/>
      <c r="C25" s="28"/>
      <c r="D25" s="28"/>
      <c r="E25" s="109"/>
    </row>
    <row r="26" spans="2:5" ht="12.75" customHeight="1">
      <c r="B26" s="29"/>
      <c r="C26" s="18"/>
      <c r="D26" s="18"/>
      <c r="E26" s="110"/>
    </row>
    <row r="27" spans="1:5" ht="12.75" customHeight="1">
      <c r="A27" s="14"/>
      <c r="B27" s="29"/>
      <c r="C27" s="18"/>
      <c r="D27" s="18"/>
      <c r="E27" s="110"/>
    </row>
    <row r="28" spans="1:5" ht="12.75" customHeight="1">
      <c r="A28" s="30"/>
      <c r="B28" s="29"/>
      <c r="C28" s="18"/>
      <c r="D28" s="18"/>
      <c r="E28" s="110"/>
    </row>
    <row r="29" spans="1:5" ht="12.75" customHeight="1">
      <c r="A29" s="30"/>
      <c r="B29" s="29"/>
      <c r="C29" s="18"/>
      <c r="D29" s="18"/>
      <c r="E29" s="110"/>
    </row>
    <row r="31" ht="12.75" customHeight="1"/>
    <row r="32" ht="12.75" customHeight="1"/>
    <row r="52" ht="12.75">
      <c r="F52" s="31"/>
    </row>
    <row r="53" ht="12.75" customHeight="1"/>
    <row r="55" ht="12.75">
      <c r="A55" s="14"/>
    </row>
    <row r="116" spans="1:5" ht="15.75">
      <c r="A116" s="26"/>
      <c r="B116" s="27"/>
      <c r="C116" s="28"/>
      <c r="D116" s="28"/>
      <c r="E116" s="109"/>
    </row>
  </sheetData>
  <printOptions/>
  <pageMargins left="1.1811023622047245" right="0.81" top="0.8267716535433072" bottom="0.4330708661417323" header="0" footer="0"/>
  <pageSetup orientation="landscape" paperSize="9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F25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0" customWidth="1"/>
    <col min="2" max="4" width="13.7109375" style="0" customWidth="1"/>
    <col min="5" max="5" width="16.57421875" style="0" customWidth="1"/>
  </cols>
  <sheetData>
    <row r="3" ht="12.75">
      <c r="A3" s="104" t="s">
        <v>63</v>
      </c>
    </row>
    <row r="4" spans="1:5" ht="12.75">
      <c r="A4" s="14"/>
      <c r="B4" s="15"/>
      <c r="C4" s="15"/>
      <c r="D4" s="15"/>
      <c r="E4" s="105"/>
    </row>
    <row r="5" spans="1:5" ht="12.75">
      <c r="A5" s="137" t="s">
        <v>73</v>
      </c>
      <c r="B5" s="15"/>
      <c r="C5" s="15"/>
      <c r="D5" s="15"/>
      <c r="E5" s="105"/>
    </row>
    <row r="6" spans="1:5" ht="12.75">
      <c r="A6" s="134" t="str">
        <f>'A-N° Sinies Denun'!A6</f>
        <v>      (entre el 1 de enero y 30 de junio de 2007)</v>
      </c>
      <c r="B6" s="112"/>
      <c r="C6" s="15"/>
      <c r="D6" s="15"/>
      <c r="E6" s="105"/>
    </row>
    <row r="7" spans="1:5" ht="12.75">
      <c r="A7" s="149"/>
      <c r="B7" s="150" t="s">
        <v>48</v>
      </c>
      <c r="C7" s="150" t="s">
        <v>48</v>
      </c>
      <c r="D7" s="150" t="s">
        <v>48</v>
      </c>
      <c r="E7" s="151" t="s">
        <v>36</v>
      </c>
    </row>
    <row r="8" spans="1:5" ht="12.75">
      <c r="A8" s="152" t="s">
        <v>1</v>
      </c>
      <c r="B8" s="153" t="s">
        <v>52</v>
      </c>
      <c r="C8" s="154" t="s">
        <v>74</v>
      </c>
      <c r="D8" s="153" t="s">
        <v>53</v>
      </c>
      <c r="E8" s="159"/>
    </row>
    <row r="9" spans="1:5" ht="12.75">
      <c r="A9" s="156"/>
      <c r="B9" s="157" t="s">
        <v>75</v>
      </c>
      <c r="C9" s="157" t="s">
        <v>76</v>
      </c>
      <c r="D9" s="157" t="s">
        <v>77</v>
      </c>
      <c r="E9" s="158" t="s">
        <v>78</v>
      </c>
    </row>
    <row r="10" spans="1:5" ht="12.75">
      <c r="A10" s="132" t="str">
        <f>'A-N° Sinies Denun'!A10</f>
        <v>ABN Amro</v>
      </c>
      <c r="B10" s="20">
        <v>0</v>
      </c>
      <c r="C10" s="20">
        <v>0</v>
      </c>
      <c r="D10" s="20">
        <v>0</v>
      </c>
      <c r="E10" s="111">
        <f aca="true" t="shared" si="0" ref="E10:E21">SUM(B10:D10)</f>
        <v>0</v>
      </c>
    </row>
    <row r="11" spans="1:5" ht="12.75">
      <c r="A11" s="133" t="str">
        <f>'A-N° Sinies Denun'!A11</f>
        <v>Aseguradora Magallanes</v>
      </c>
      <c r="B11" s="20">
        <v>1741</v>
      </c>
      <c r="C11" s="20">
        <v>0</v>
      </c>
      <c r="D11" s="20">
        <v>350</v>
      </c>
      <c r="E11" s="111">
        <f t="shared" si="0"/>
        <v>2091</v>
      </c>
    </row>
    <row r="12" spans="1:5" ht="12.75">
      <c r="A12" s="133" t="str">
        <f>'A-N° Sinies Denun'!A12</f>
        <v>Bci</v>
      </c>
      <c r="B12" s="20">
        <v>268</v>
      </c>
      <c r="C12" s="20">
        <v>2233</v>
      </c>
      <c r="D12" s="20">
        <v>230</v>
      </c>
      <c r="E12" s="111">
        <f t="shared" si="0"/>
        <v>2731</v>
      </c>
    </row>
    <row r="13" spans="1:5" ht="12.75">
      <c r="A13" s="133" t="str">
        <f>'A-N° Sinies Denun'!A13</f>
        <v>Chilena Consolidada</v>
      </c>
      <c r="B13" s="20">
        <v>161</v>
      </c>
      <c r="C13" s="20">
        <v>254</v>
      </c>
      <c r="D13" s="20">
        <v>101</v>
      </c>
      <c r="E13" s="111">
        <f t="shared" si="0"/>
        <v>516</v>
      </c>
    </row>
    <row r="14" spans="1:5" ht="12.75">
      <c r="A14" s="133" t="str">
        <f>'A-N° Sinies Denun'!A14</f>
        <v>Consorcio Nacional</v>
      </c>
      <c r="B14" s="20">
        <v>12</v>
      </c>
      <c r="C14" s="20">
        <v>373</v>
      </c>
      <c r="D14" s="20">
        <v>0</v>
      </c>
      <c r="E14" s="111">
        <f t="shared" si="0"/>
        <v>385</v>
      </c>
    </row>
    <row r="15" spans="1:5" ht="12.75">
      <c r="A15" s="133" t="str">
        <f>'A-N° Sinies Denun'!A15</f>
        <v>ING Vida</v>
      </c>
      <c r="B15" s="20">
        <v>19</v>
      </c>
      <c r="C15" s="20">
        <v>423</v>
      </c>
      <c r="D15" s="20">
        <v>0</v>
      </c>
      <c r="E15" s="111">
        <f t="shared" si="0"/>
        <v>442</v>
      </c>
    </row>
    <row r="16" spans="1:5" ht="12.75">
      <c r="A16" s="133" t="str">
        <f>'A-N° Sinies Denun'!A16</f>
        <v>Interamericana Vida</v>
      </c>
      <c r="B16" s="20">
        <v>0</v>
      </c>
      <c r="C16" s="20">
        <v>0</v>
      </c>
      <c r="D16" s="20">
        <v>0</v>
      </c>
      <c r="E16" s="111">
        <f t="shared" si="0"/>
        <v>0</v>
      </c>
    </row>
    <row r="17" spans="1:5" ht="12.75">
      <c r="A17" s="133" t="str">
        <f>'A-N° Sinies Denun'!A17</f>
        <v>Ise Chile</v>
      </c>
      <c r="B17" s="20">
        <v>6</v>
      </c>
      <c r="C17" s="20">
        <v>0</v>
      </c>
      <c r="D17" s="20">
        <v>0</v>
      </c>
      <c r="E17" s="111">
        <f t="shared" si="0"/>
        <v>6</v>
      </c>
    </row>
    <row r="18" spans="1:5" ht="12.75">
      <c r="A18" s="133" t="str">
        <f>'A-N° Sinies Denun'!A18</f>
        <v>Liberty</v>
      </c>
      <c r="B18" s="20">
        <v>35</v>
      </c>
      <c r="C18" s="20">
        <v>533</v>
      </c>
      <c r="D18" s="20">
        <v>146</v>
      </c>
      <c r="E18" s="111">
        <f t="shared" si="0"/>
        <v>714</v>
      </c>
    </row>
    <row r="19" spans="1:5" ht="12.75">
      <c r="A19" s="133" t="str">
        <f>'A-N° Sinies Denun'!A19</f>
        <v>Mapfre</v>
      </c>
      <c r="B19" s="20">
        <v>1123</v>
      </c>
      <c r="C19" s="20">
        <v>310</v>
      </c>
      <c r="D19" s="20">
        <v>301</v>
      </c>
      <c r="E19" s="111">
        <f t="shared" si="0"/>
        <v>1734</v>
      </c>
    </row>
    <row r="20" spans="1:5" ht="12.75">
      <c r="A20" s="133" t="str">
        <f>'A-N° Sinies Denun'!A20</f>
        <v>Penta Security</v>
      </c>
      <c r="B20" s="20">
        <v>369</v>
      </c>
      <c r="C20" s="20">
        <v>2050</v>
      </c>
      <c r="D20" s="20">
        <v>695</v>
      </c>
      <c r="E20" s="111">
        <f t="shared" si="0"/>
        <v>3114</v>
      </c>
    </row>
    <row r="21" spans="1:5" ht="12.75">
      <c r="A21" s="133" t="str">
        <f>'A-N° Sinies Denun'!A21</f>
        <v>Renta Nacional</v>
      </c>
      <c r="B21" s="20">
        <v>785</v>
      </c>
      <c r="C21" s="20">
        <v>2</v>
      </c>
      <c r="D21" s="20">
        <v>106</v>
      </c>
      <c r="E21" s="111">
        <f t="shared" si="0"/>
        <v>893</v>
      </c>
    </row>
    <row r="22" spans="1:5" ht="12.75">
      <c r="A22" s="133" t="str">
        <f>'A-N° Sinies Denun'!A22</f>
        <v>Royal &amp; Sun</v>
      </c>
      <c r="B22" s="20">
        <v>115</v>
      </c>
      <c r="C22" s="20">
        <v>1688</v>
      </c>
      <c r="D22" s="20">
        <v>163</v>
      </c>
      <c r="E22" s="111">
        <f>SUM(B22:D22)</f>
        <v>1966</v>
      </c>
    </row>
    <row r="23" spans="1:5" ht="12.75">
      <c r="A23" s="22"/>
      <c r="B23" s="23"/>
      <c r="C23" s="24"/>
      <c r="D23" s="24"/>
      <c r="E23" s="108"/>
    </row>
    <row r="24" spans="1:5" ht="12.75">
      <c r="A24" s="140" t="s">
        <v>12</v>
      </c>
      <c r="B24" s="141">
        <f>SUM(B10:B22)</f>
        <v>4634</v>
      </c>
      <c r="C24" s="142">
        <f>SUM(C10:C22)</f>
        <v>7866</v>
      </c>
      <c r="D24" s="142">
        <f>SUM(D10:D22)</f>
        <v>2092</v>
      </c>
      <c r="E24" s="1">
        <f>SUM(E10:E22)</f>
        <v>14592</v>
      </c>
    </row>
    <row r="25" spans="1:6" ht="12.75" customHeight="1">
      <c r="A25" s="48"/>
      <c r="B25" s="49"/>
      <c r="C25" s="50"/>
      <c r="D25" s="50"/>
      <c r="E25" s="198"/>
      <c r="F25" s="147"/>
    </row>
  </sheetData>
  <printOptions/>
  <pageMargins left="1.19" right="0.75" top="0.83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J127"/>
  <sheetViews>
    <sheetView workbookViewId="0" topLeftCell="A1">
      <selection activeCell="A7" sqref="A7"/>
    </sheetView>
  </sheetViews>
  <sheetFormatPr defaultColWidth="11.421875" defaultRowHeight="12.75"/>
  <cols>
    <col min="1" max="1" width="22.421875" style="33" customWidth="1"/>
    <col min="2" max="2" width="10.140625" style="33" customWidth="1"/>
    <col min="3" max="4" width="11.7109375" style="33" customWidth="1"/>
    <col min="5" max="5" width="14.00390625" style="33" customWidth="1"/>
    <col min="6" max="6" width="12.421875" style="33" customWidth="1"/>
    <col min="7" max="7" width="21.7109375" style="114" customWidth="1"/>
    <col min="8" max="16384" width="11.421875" style="33" customWidth="1"/>
  </cols>
  <sheetData>
    <row r="1" ht="12.75">
      <c r="A1" s="32"/>
    </row>
    <row r="3" ht="12.75">
      <c r="A3" s="104" t="s">
        <v>63</v>
      </c>
    </row>
    <row r="4" ht="12.75">
      <c r="A4" s="32"/>
    </row>
    <row r="5" ht="12.75">
      <c r="A5" s="138" t="s">
        <v>16</v>
      </c>
    </row>
    <row r="6" spans="1:2" ht="12.75">
      <c r="A6" s="135" t="str">
        <f>'A-N° Sinies Denun'!$A$6</f>
        <v>      (entre el 1 de enero y 30 de junio de 2007)</v>
      </c>
      <c r="B6" s="113"/>
    </row>
    <row r="7" spans="1:7" ht="12.75">
      <c r="A7" s="160"/>
      <c r="B7" s="161" t="s">
        <v>17</v>
      </c>
      <c r="C7" s="162" t="s">
        <v>83</v>
      </c>
      <c r="D7" s="162"/>
      <c r="E7" s="161" t="s">
        <v>18</v>
      </c>
      <c r="F7" s="163" t="s">
        <v>19</v>
      </c>
      <c r="G7" s="164" t="s">
        <v>20</v>
      </c>
    </row>
    <row r="8" spans="1:7" ht="12.75">
      <c r="A8" s="165" t="s">
        <v>1</v>
      </c>
      <c r="B8" s="166"/>
      <c r="C8" s="167" t="s">
        <v>21</v>
      </c>
      <c r="D8" s="166" t="s">
        <v>22</v>
      </c>
      <c r="E8" s="166" t="s">
        <v>23</v>
      </c>
      <c r="F8" s="166" t="s">
        <v>24</v>
      </c>
      <c r="G8" s="168" t="s">
        <v>25</v>
      </c>
    </row>
    <row r="9" spans="1:7" ht="12.75">
      <c r="A9" s="169"/>
      <c r="B9" s="170" t="s">
        <v>26</v>
      </c>
      <c r="C9" s="170" t="s">
        <v>27</v>
      </c>
      <c r="D9" s="170" t="s">
        <v>28</v>
      </c>
      <c r="E9" s="170" t="s">
        <v>29</v>
      </c>
      <c r="F9" s="170" t="s">
        <v>30</v>
      </c>
      <c r="G9" s="171" t="s">
        <v>31</v>
      </c>
    </row>
    <row r="10" spans="1:7" ht="12.75">
      <c r="A10" s="96" t="str">
        <f>'A-N° Sinies Denun'!A10</f>
        <v>ABN Amro</v>
      </c>
      <c r="B10" s="19">
        <v>0</v>
      </c>
      <c r="C10" s="19">
        <v>0</v>
      </c>
      <c r="D10" s="19">
        <v>0</v>
      </c>
      <c r="E10" s="20">
        <v>0</v>
      </c>
      <c r="F10" s="19">
        <v>0</v>
      </c>
      <c r="G10" s="115">
        <f aca="true" t="shared" si="0" ref="G10:G22">SUM(B10:F10)</f>
        <v>0</v>
      </c>
    </row>
    <row r="11" spans="1:7" ht="12.75">
      <c r="A11" s="98" t="str">
        <f>'A-N° Sinies Denun'!A11</f>
        <v>Aseguradora Magallanes</v>
      </c>
      <c r="B11" s="19">
        <v>107</v>
      </c>
      <c r="C11" s="19">
        <v>10</v>
      </c>
      <c r="D11" s="19">
        <v>7</v>
      </c>
      <c r="E11" s="20">
        <v>3355</v>
      </c>
      <c r="F11" s="19">
        <v>0</v>
      </c>
      <c r="G11" s="115">
        <f t="shared" si="0"/>
        <v>3479</v>
      </c>
    </row>
    <row r="12" spans="1:7" ht="12.75">
      <c r="A12" s="98" t="str">
        <f>'A-N° Sinies Denun'!A12</f>
        <v>Bci</v>
      </c>
      <c r="B12" s="19">
        <v>229</v>
      </c>
      <c r="C12" s="19">
        <v>4</v>
      </c>
      <c r="D12" s="19">
        <v>2</v>
      </c>
      <c r="E12" s="20">
        <v>4462</v>
      </c>
      <c r="F12" s="19">
        <v>0</v>
      </c>
      <c r="G12" s="115">
        <f t="shared" si="0"/>
        <v>4697</v>
      </c>
    </row>
    <row r="13" spans="1:7" ht="12.75">
      <c r="A13" s="98" t="str">
        <f>'A-N° Sinies Denun'!A13</f>
        <v>Chilena Consolidada</v>
      </c>
      <c r="B13" s="19">
        <v>44</v>
      </c>
      <c r="C13" s="19">
        <v>0</v>
      </c>
      <c r="D13" s="19">
        <v>0</v>
      </c>
      <c r="E13" s="20">
        <v>623</v>
      </c>
      <c r="F13" s="19">
        <v>0</v>
      </c>
      <c r="G13" s="115">
        <f t="shared" si="0"/>
        <v>667</v>
      </c>
    </row>
    <row r="14" spans="1:7" ht="12.75">
      <c r="A14" s="98" t="str">
        <f>'A-N° Sinies Denun'!A14</f>
        <v>Consorcio Nacional</v>
      </c>
      <c r="B14" s="19">
        <v>13</v>
      </c>
      <c r="C14" s="19">
        <v>0</v>
      </c>
      <c r="D14" s="19">
        <v>0</v>
      </c>
      <c r="E14" s="20">
        <v>472</v>
      </c>
      <c r="F14" s="19">
        <v>28</v>
      </c>
      <c r="G14" s="115">
        <f t="shared" si="0"/>
        <v>513</v>
      </c>
    </row>
    <row r="15" spans="1:7" ht="12.75">
      <c r="A15" s="98" t="str">
        <f>'A-N° Sinies Denun'!A15</f>
        <v>ING Vida</v>
      </c>
      <c r="B15" s="19">
        <v>27</v>
      </c>
      <c r="C15" s="19">
        <v>0</v>
      </c>
      <c r="D15" s="19">
        <v>0</v>
      </c>
      <c r="E15" s="20">
        <v>620</v>
      </c>
      <c r="F15" s="19">
        <v>125</v>
      </c>
      <c r="G15" s="115">
        <f t="shared" si="0"/>
        <v>772</v>
      </c>
    </row>
    <row r="16" spans="1:7" ht="12.75">
      <c r="A16" s="98" t="str">
        <f>'A-N° Sinies Denun'!A16</f>
        <v>Interamericana Vida</v>
      </c>
      <c r="B16" s="19">
        <v>0</v>
      </c>
      <c r="C16" s="19">
        <v>0</v>
      </c>
      <c r="D16" s="19">
        <v>0</v>
      </c>
      <c r="E16" s="20">
        <v>0</v>
      </c>
      <c r="F16" s="19">
        <v>0</v>
      </c>
      <c r="G16" s="115">
        <f t="shared" si="0"/>
        <v>0</v>
      </c>
    </row>
    <row r="17" spans="1:7" ht="12.75">
      <c r="A17" s="98" t="str">
        <f>'A-N° Sinies Denun'!A17</f>
        <v>Ise Chile</v>
      </c>
      <c r="B17" s="19">
        <v>0</v>
      </c>
      <c r="C17" s="19">
        <v>0</v>
      </c>
      <c r="D17" s="19">
        <v>0</v>
      </c>
      <c r="E17" s="20">
        <v>3</v>
      </c>
      <c r="F17" s="19">
        <v>0</v>
      </c>
      <c r="G17" s="115">
        <f t="shared" si="0"/>
        <v>3</v>
      </c>
    </row>
    <row r="18" spans="1:7" ht="12.75">
      <c r="A18" s="98" t="str">
        <f>'A-N° Sinies Denun'!A18</f>
        <v>Liberty</v>
      </c>
      <c r="B18" s="19">
        <v>35</v>
      </c>
      <c r="C18" s="19">
        <v>3</v>
      </c>
      <c r="D18" s="19">
        <v>1</v>
      </c>
      <c r="E18" s="20">
        <v>1072</v>
      </c>
      <c r="F18" s="19">
        <v>0</v>
      </c>
      <c r="G18" s="115">
        <f t="shared" si="0"/>
        <v>1111</v>
      </c>
    </row>
    <row r="19" spans="1:7" ht="12.75">
      <c r="A19" s="98" t="str">
        <f>'A-N° Sinies Denun'!A19</f>
        <v>Mapfre</v>
      </c>
      <c r="B19" s="19">
        <v>95</v>
      </c>
      <c r="C19" s="19">
        <v>4</v>
      </c>
      <c r="D19" s="19">
        <v>0</v>
      </c>
      <c r="E19" s="20">
        <v>2467</v>
      </c>
      <c r="F19" s="19">
        <v>0</v>
      </c>
      <c r="G19" s="115">
        <f t="shared" si="0"/>
        <v>2566</v>
      </c>
    </row>
    <row r="20" spans="1:7" ht="12.75">
      <c r="A20" s="98" t="str">
        <f>'A-N° Sinies Denun'!A20</f>
        <v>Penta Security</v>
      </c>
      <c r="B20" s="19">
        <v>133</v>
      </c>
      <c r="C20" s="19">
        <v>4</v>
      </c>
      <c r="D20" s="19">
        <v>2</v>
      </c>
      <c r="E20" s="20">
        <v>4898</v>
      </c>
      <c r="F20" s="19">
        <v>0</v>
      </c>
      <c r="G20" s="115">
        <f t="shared" si="0"/>
        <v>5037</v>
      </c>
    </row>
    <row r="21" spans="1:7" ht="12.75">
      <c r="A21" s="98" t="str">
        <f>'A-N° Sinies Denun'!A21</f>
        <v>Renta Nacional</v>
      </c>
      <c r="B21" s="19">
        <v>64</v>
      </c>
      <c r="C21" s="19">
        <v>1</v>
      </c>
      <c r="D21" s="19">
        <v>1</v>
      </c>
      <c r="E21" s="20">
        <v>1201</v>
      </c>
      <c r="F21" s="19">
        <v>0</v>
      </c>
      <c r="G21" s="115">
        <f t="shared" si="0"/>
        <v>1267</v>
      </c>
    </row>
    <row r="22" spans="1:7" ht="12.75">
      <c r="A22" s="98" t="str">
        <f>'A-N° Sinies Denun'!A22</f>
        <v>Royal &amp; Sun</v>
      </c>
      <c r="B22" s="19">
        <v>70</v>
      </c>
      <c r="C22" s="19">
        <v>5</v>
      </c>
      <c r="D22" s="19">
        <v>1</v>
      </c>
      <c r="E22" s="20">
        <v>2116</v>
      </c>
      <c r="F22" s="19">
        <v>0</v>
      </c>
      <c r="G22" s="115">
        <f t="shared" si="0"/>
        <v>2192</v>
      </c>
    </row>
    <row r="23" spans="1:10" ht="12.75">
      <c r="A23" s="34"/>
      <c r="B23" s="35"/>
      <c r="C23" s="36"/>
      <c r="D23" s="36"/>
      <c r="E23" s="37"/>
      <c r="F23" s="37"/>
      <c r="G23" s="116"/>
      <c r="H23" s="38"/>
      <c r="I23" s="39"/>
      <c r="J23" s="39"/>
    </row>
    <row r="24" spans="1:7" ht="12.75" customHeight="1">
      <c r="A24" s="143" t="s">
        <v>12</v>
      </c>
      <c r="B24" s="144">
        <f aca="true" t="shared" si="1" ref="B24:G24">SUM(B10:B22)</f>
        <v>817</v>
      </c>
      <c r="C24" s="144">
        <f t="shared" si="1"/>
        <v>31</v>
      </c>
      <c r="D24" s="144">
        <f t="shared" si="1"/>
        <v>14</v>
      </c>
      <c r="E24" s="144">
        <f t="shared" si="1"/>
        <v>21289</v>
      </c>
      <c r="F24" s="144">
        <f t="shared" si="1"/>
        <v>153</v>
      </c>
      <c r="G24" s="10">
        <f t="shared" si="1"/>
        <v>22304</v>
      </c>
    </row>
    <row r="25" spans="1:7" ht="12.75" customHeight="1">
      <c r="A25" s="48"/>
      <c r="B25" s="49"/>
      <c r="C25" s="50"/>
      <c r="D25" s="50"/>
      <c r="E25" s="50"/>
      <c r="F25" s="120"/>
      <c r="G25" s="199"/>
    </row>
    <row r="26" ht="12.75">
      <c r="A26" s="15"/>
    </row>
    <row r="127" ht="12.75">
      <c r="I127" s="40"/>
    </row>
  </sheetData>
  <printOptions/>
  <pageMargins left="1.1811023622047245" right="0.83" top="0.8267716535433072" bottom="0.433070866141732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50"/>
  <sheetViews>
    <sheetView workbookViewId="0" topLeftCell="A1">
      <selection activeCell="B32" sqref="B32"/>
    </sheetView>
  </sheetViews>
  <sheetFormatPr defaultColWidth="11.421875" defaultRowHeight="12.75"/>
  <cols>
    <col min="1" max="1" width="22.421875" style="42" customWidth="1"/>
    <col min="2" max="2" width="10.140625" style="42" customWidth="1"/>
    <col min="3" max="3" width="11.140625" style="42" customWidth="1"/>
    <col min="4" max="4" width="12.28125" style="42" customWidth="1"/>
    <col min="5" max="5" width="14.00390625" style="118" customWidth="1"/>
    <col min="6" max="6" width="14.7109375" style="42" customWidth="1"/>
    <col min="7" max="7" width="11.00390625" style="42" customWidth="1"/>
    <col min="8" max="8" width="15.8515625" style="118" customWidth="1"/>
    <col min="9" max="16384" width="11.421875" style="42" customWidth="1"/>
  </cols>
  <sheetData>
    <row r="1" ht="12.75">
      <c r="A1" s="41"/>
    </row>
    <row r="3" ht="12.75">
      <c r="A3" s="104" t="s">
        <v>63</v>
      </c>
    </row>
    <row r="4" ht="12.75">
      <c r="A4" s="41"/>
    </row>
    <row r="5" spans="1:8" ht="12.75">
      <c r="A5" s="139" t="s">
        <v>32</v>
      </c>
      <c r="H5" s="122"/>
    </row>
    <row r="6" spans="1:2" ht="12.75">
      <c r="A6" s="136" t="s">
        <v>95</v>
      </c>
      <c r="B6" s="121"/>
    </row>
    <row r="7" spans="1:8" ht="12.75">
      <c r="A7" s="172"/>
      <c r="B7" s="173" t="s">
        <v>33</v>
      </c>
      <c r="C7" s="174"/>
      <c r="D7" s="175"/>
      <c r="E7" s="176"/>
      <c r="F7" s="177" t="s">
        <v>34</v>
      </c>
      <c r="G7" s="177" t="s">
        <v>35</v>
      </c>
      <c r="H7" s="178" t="s">
        <v>36</v>
      </c>
    </row>
    <row r="8" spans="1:8" ht="12.75">
      <c r="A8" s="179" t="s">
        <v>1</v>
      </c>
      <c r="B8" s="180" t="s">
        <v>17</v>
      </c>
      <c r="C8" s="181" t="s">
        <v>37</v>
      </c>
      <c r="D8" s="181" t="s">
        <v>38</v>
      </c>
      <c r="E8" s="181" t="s">
        <v>39</v>
      </c>
      <c r="F8" s="181" t="s">
        <v>40</v>
      </c>
      <c r="G8" s="180" t="s">
        <v>41</v>
      </c>
      <c r="H8" s="182" t="s">
        <v>42</v>
      </c>
    </row>
    <row r="9" spans="1:8" ht="12.75">
      <c r="A9" s="183"/>
      <c r="B9" s="184"/>
      <c r="C9" s="185"/>
      <c r="D9" s="186"/>
      <c r="E9" s="185" t="s">
        <v>43</v>
      </c>
      <c r="F9" s="185" t="s">
        <v>44</v>
      </c>
      <c r="G9" s="185" t="s">
        <v>45</v>
      </c>
      <c r="H9" s="187" t="s">
        <v>46</v>
      </c>
    </row>
    <row r="10" spans="1:8" ht="12.75">
      <c r="A10" s="97" t="str">
        <f>'A-N° Sinies Denun'!A10</f>
        <v>ABN Amro</v>
      </c>
      <c r="B10" s="196">
        <v>0</v>
      </c>
      <c r="C10" s="20">
        <v>0</v>
      </c>
      <c r="D10" s="20">
        <v>0</v>
      </c>
      <c r="E10" s="103">
        <f aca="true" t="shared" si="0" ref="E10:E22">SUM(B10:D10)</f>
        <v>0</v>
      </c>
      <c r="F10" s="20">
        <v>4140</v>
      </c>
      <c r="G10" s="20">
        <v>0</v>
      </c>
      <c r="H10" s="123">
        <f aca="true" t="shared" si="1" ref="H10:H22">SUM(E10:G10)</f>
        <v>4140</v>
      </c>
    </row>
    <row r="11" spans="1:8" ht="12.75">
      <c r="A11" s="99" t="str">
        <f>'A-N° Sinies Denun'!A11</f>
        <v>Aseguradora Magallanes</v>
      </c>
      <c r="B11" s="20">
        <v>661384</v>
      </c>
      <c r="C11" s="20">
        <v>8243</v>
      </c>
      <c r="D11" s="20">
        <v>44203</v>
      </c>
      <c r="E11" s="103">
        <f t="shared" si="0"/>
        <v>713830</v>
      </c>
      <c r="F11" s="20">
        <v>842712</v>
      </c>
      <c r="G11" s="20">
        <v>0</v>
      </c>
      <c r="H11" s="123">
        <f t="shared" si="1"/>
        <v>1556542</v>
      </c>
    </row>
    <row r="12" spans="1:8" ht="12.75">
      <c r="A12" s="99" t="str">
        <f>'A-N° Sinies Denun'!A12</f>
        <v>Bci</v>
      </c>
      <c r="B12" s="20">
        <v>1244328</v>
      </c>
      <c r="C12" s="20">
        <v>7502</v>
      </c>
      <c r="D12" s="20">
        <v>61459</v>
      </c>
      <c r="E12" s="103">
        <f t="shared" si="0"/>
        <v>1313289</v>
      </c>
      <c r="F12" s="20">
        <v>1179702</v>
      </c>
      <c r="G12" s="20">
        <v>3729</v>
      </c>
      <c r="H12" s="123">
        <f>SUM(E12:G12)</f>
        <v>2496720</v>
      </c>
    </row>
    <row r="13" spans="1:8" ht="12.75">
      <c r="A13" s="99" t="str">
        <f>'A-N° Sinies Denun'!A13</f>
        <v>Chilena Consolidada</v>
      </c>
      <c r="B13" s="20">
        <v>236309</v>
      </c>
      <c r="C13" s="20">
        <v>1078</v>
      </c>
      <c r="D13" s="20">
        <v>4700</v>
      </c>
      <c r="E13" s="103">
        <f t="shared" si="0"/>
        <v>242087</v>
      </c>
      <c r="F13" s="20">
        <v>202250</v>
      </c>
      <c r="G13" s="20">
        <v>1050</v>
      </c>
      <c r="H13" s="123">
        <f t="shared" si="1"/>
        <v>445387</v>
      </c>
    </row>
    <row r="14" spans="1:8" ht="12.75">
      <c r="A14" s="99" t="str">
        <f>'A-N° Sinies Denun'!A14</f>
        <v>Consorcio Nacional</v>
      </c>
      <c r="B14" s="20">
        <v>137824</v>
      </c>
      <c r="C14" s="20">
        <v>0</v>
      </c>
      <c r="D14" s="20">
        <v>0</v>
      </c>
      <c r="E14" s="103">
        <f t="shared" si="0"/>
        <v>137824</v>
      </c>
      <c r="F14" s="20">
        <v>186064</v>
      </c>
      <c r="G14" s="20">
        <v>0</v>
      </c>
      <c r="H14" s="123">
        <f t="shared" si="1"/>
        <v>323888</v>
      </c>
    </row>
    <row r="15" spans="1:8" ht="12.75">
      <c r="A15" s="99" t="str">
        <f>'A-N° Sinies Denun'!A15</f>
        <v>ING Vida</v>
      </c>
      <c r="B15" s="20">
        <v>181744</v>
      </c>
      <c r="C15" s="20">
        <v>11844</v>
      </c>
      <c r="D15" s="20">
        <v>63662</v>
      </c>
      <c r="E15" s="103">
        <f t="shared" si="0"/>
        <v>257250</v>
      </c>
      <c r="F15" s="20">
        <v>197643</v>
      </c>
      <c r="G15" s="20">
        <v>8708</v>
      </c>
      <c r="H15" s="123">
        <f t="shared" si="1"/>
        <v>463601</v>
      </c>
    </row>
    <row r="16" spans="1:8" ht="12.75">
      <c r="A16" s="99" t="str">
        <f>'A-N° Sinies Denun'!A16</f>
        <v>Interamericana Vida</v>
      </c>
      <c r="B16" s="20">
        <v>0</v>
      </c>
      <c r="C16" s="20">
        <v>0</v>
      </c>
      <c r="D16" s="20">
        <v>0</v>
      </c>
      <c r="E16" s="103">
        <f t="shared" si="0"/>
        <v>0</v>
      </c>
      <c r="F16" s="20">
        <v>3465</v>
      </c>
      <c r="G16" s="20">
        <v>0</v>
      </c>
      <c r="H16" s="123">
        <f t="shared" si="1"/>
        <v>3465</v>
      </c>
    </row>
    <row r="17" spans="1:8" ht="12.75">
      <c r="A17" s="99" t="str">
        <f>'A-N° Sinies Denun'!A17</f>
        <v>Ise Chile</v>
      </c>
      <c r="B17" s="20">
        <v>0</v>
      </c>
      <c r="C17" s="20">
        <v>0</v>
      </c>
      <c r="D17" s="20">
        <v>0</v>
      </c>
      <c r="E17" s="103">
        <f t="shared" si="0"/>
        <v>0</v>
      </c>
      <c r="F17" s="20">
        <v>2468</v>
      </c>
      <c r="G17" s="20">
        <v>0</v>
      </c>
      <c r="H17" s="123">
        <f t="shared" si="1"/>
        <v>2468</v>
      </c>
    </row>
    <row r="18" spans="1:8" ht="12.75">
      <c r="A18" s="99" t="str">
        <f>'A-N° Sinies Denun'!A18</f>
        <v>Liberty</v>
      </c>
      <c r="B18" s="20">
        <v>244470</v>
      </c>
      <c r="C18" s="20">
        <v>1773</v>
      </c>
      <c r="D18" s="20">
        <v>31707</v>
      </c>
      <c r="E18" s="103">
        <f t="shared" si="0"/>
        <v>277950</v>
      </c>
      <c r="F18" s="20">
        <v>330077</v>
      </c>
      <c r="G18" s="20">
        <v>1179</v>
      </c>
      <c r="H18" s="123">
        <f t="shared" si="1"/>
        <v>609206</v>
      </c>
    </row>
    <row r="19" spans="1:8" ht="12.75">
      <c r="A19" s="99" t="str">
        <f>'A-N° Sinies Denun'!A19</f>
        <v>Mapfre</v>
      </c>
      <c r="B19" s="20">
        <v>456937</v>
      </c>
      <c r="C19" s="20">
        <v>9096</v>
      </c>
      <c r="D19" s="20">
        <v>50153</v>
      </c>
      <c r="E19" s="103">
        <f t="shared" si="0"/>
        <v>516186</v>
      </c>
      <c r="F19" s="20">
        <v>747119</v>
      </c>
      <c r="G19" s="20">
        <v>0</v>
      </c>
      <c r="H19" s="123">
        <f t="shared" si="1"/>
        <v>1263305</v>
      </c>
    </row>
    <row r="20" spans="1:8" ht="12.75">
      <c r="A20" s="99" t="str">
        <f>'A-N° Sinies Denun'!A20</f>
        <v>Penta Security</v>
      </c>
      <c r="B20" s="20">
        <v>761671</v>
      </c>
      <c r="C20" s="20">
        <v>71994</v>
      </c>
      <c r="D20" s="20">
        <v>38857</v>
      </c>
      <c r="E20" s="103">
        <f t="shared" si="0"/>
        <v>872522</v>
      </c>
      <c r="F20" s="20">
        <v>1244972</v>
      </c>
      <c r="G20" s="20">
        <v>13714</v>
      </c>
      <c r="H20" s="123">
        <f t="shared" si="1"/>
        <v>2131208</v>
      </c>
    </row>
    <row r="21" spans="1:8" ht="12.75">
      <c r="A21" s="99" t="str">
        <f>'A-N° Sinies Denun'!A21</f>
        <v>Renta Nacional</v>
      </c>
      <c r="B21" s="20">
        <v>322029</v>
      </c>
      <c r="C21" s="20">
        <v>5540</v>
      </c>
      <c r="D21" s="20">
        <v>3211</v>
      </c>
      <c r="E21" s="103">
        <f t="shared" si="0"/>
        <v>330780</v>
      </c>
      <c r="F21" s="20">
        <v>400603</v>
      </c>
      <c r="G21" s="20">
        <v>0</v>
      </c>
      <c r="H21" s="123">
        <f t="shared" si="1"/>
        <v>731383</v>
      </c>
    </row>
    <row r="22" spans="1:8" ht="12.75">
      <c r="A22" s="99" t="str">
        <f>'A-N° Sinies Denun'!A22</f>
        <v>Royal &amp; Sun</v>
      </c>
      <c r="B22" s="20">
        <v>429441</v>
      </c>
      <c r="C22" s="20">
        <v>19486</v>
      </c>
      <c r="D22" s="20">
        <v>68342</v>
      </c>
      <c r="E22" s="103">
        <f t="shared" si="0"/>
        <v>517269</v>
      </c>
      <c r="F22" s="20">
        <v>590160</v>
      </c>
      <c r="G22" s="20">
        <v>0</v>
      </c>
      <c r="H22" s="123">
        <f t="shared" si="1"/>
        <v>1107429</v>
      </c>
    </row>
    <row r="23" spans="1:9" ht="12.75">
      <c r="A23" s="43"/>
      <c r="B23" s="44"/>
      <c r="C23" s="45"/>
      <c r="D23" s="45"/>
      <c r="E23" s="119"/>
      <c r="F23" s="46"/>
      <c r="G23" s="46"/>
      <c r="H23" s="124"/>
      <c r="I23" s="47"/>
    </row>
    <row r="24" spans="1:8" s="128" customFormat="1" ht="12.75" customHeight="1">
      <c r="A24" s="145" t="s">
        <v>12</v>
      </c>
      <c r="B24" s="201">
        <f aca="true" t="shared" si="2" ref="B24:H24">SUM(B10:B22)</f>
        <v>4676137</v>
      </c>
      <c r="C24" s="201">
        <f t="shared" si="2"/>
        <v>136556</v>
      </c>
      <c r="D24" s="201">
        <f t="shared" si="2"/>
        <v>366294</v>
      </c>
      <c r="E24" s="201">
        <f t="shared" si="2"/>
        <v>5178987</v>
      </c>
      <c r="F24" s="201">
        <f t="shared" si="2"/>
        <v>5931375</v>
      </c>
      <c r="G24" s="201">
        <f t="shared" si="2"/>
        <v>28380</v>
      </c>
      <c r="H24" s="146">
        <f t="shared" si="2"/>
        <v>11138742</v>
      </c>
    </row>
    <row r="25" spans="1:8" ht="12.75" customHeight="1">
      <c r="A25" s="48"/>
      <c r="B25" s="49"/>
      <c r="C25" s="50"/>
      <c r="D25" s="50"/>
      <c r="E25" s="50"/>
      <c r="F25" s="120"/>
      <c r="G25" s="200"/>
      <c r="H25" s="199"/>
    </row>
    <row r="31" ht="12.75" customHeight="1"/>
    <row r="49" ht="12.75" customHeight="1"/>
    <row r="50" ht="12.75" customHeight="1"/>
    <row r="51" ht="12.75" customHeight="1"/>
    <row r="52" ht="12.75" customHeight="1">
      <c r="G52" s="51"/>
    </row>
    <row r="53" ht="12.75" customHeight="1"/>
    <row r="55" spans="1:6" ht="12.75">
      <c r="A55" s="14"/>
      <c r="E55" s="42"/>
      <c r="F55" s="118"/>
    </row>
    <row r="56" spans="1:6" ht="12.75">
      <c r="A56" s="15"/>
      <c r="B56" s="193"/>
      <c r="E56" s="42"/>
      <c r="F56" s="127"/>
    </row>
    <row r="57" ht="12.75">
      <c r="E57" s="42"/>
    </row>
    <row r="58" ht="12.75">
      <c r="E58" s="42"/>
    </row>
    <row r="59" ht="12.75">
      <c r="E59" s="42"/>
    </row>
    <row r="60" ht="12.75">
      <c r="E60" s="42"/>
    </row>
    <row r="61" ht="12.75">
      <c r="E61" s="42"/>
    </row>
    <row r="62" ht="12.75">
      <c r="E62" s="42"/>
    </row>
    <row r="63" ht="12.75">
      <c r="E63" s="42"/>
    </row>
    <row r="64" ht="12.75">
      <c r="E64" s="42"/>
    </row>
    <row r="65" ht="12.75">
      <c r="E65" s="42"/>
    </row>
    <row r="66" ht="12.75">
      <c r="E66" s="42"/>
    </row>
    <row r="67" ht="12.75">
      <c r="E67" s="42"/>
    </row>
    <row r="68" ht="12.75">
      <c r="E68" s="42"/>
    </row>
    <row r="69" ht="12.75">
      <c r="E69" s="42"/>
    </row>
    <row r="70" ht="12.75">
      <c r="E70" s="42"/>
    </row>
    <row r="71" ht="12.75">
      <c r="E71" s="42"/>
    </row>
    <row r="72" ht="12.75">
      <c r="E72" s="42"/>
    </row>
    <row r="73" ht="12.75">
      <c r="E73" s="42"/>
    </row>
    <row r="74" ht="12.75">
      <c r="E74" s="42"/>
    </row>
    <row r="75" ht="12.75">
      <c r="E75" s="42"/>
    </row>
    <row r="76" ht="12.75">
      <c r="E76" s="42"/>
    </row>
    <row r="77" ht="12.75">
      <c r="E77" s="42"/>
    </row>
    <row r="78" ht="12.75">
      <c r="E78" s="42"/>
    </row>
    <row r="79" ht="12.75">
      <c r="E79" s="42"/>
    </row>
    <row r="80" ht="12.75">
      <c r="E80" s="42"/>
    </row>
    <row r="81" ht="12.75">
      <c r="E81" s="42"/>
    </row>
    <row r="82" ht="12.75">
      <c r="E82" s="42"/>
    </row>
    <row r="83" ht="12.75">
      <c r="E83" s="42"/>
    </row>
    <row r="84" ht="12.75">
      <c r="E84" s="42"/>
    </row>
    <row r="85" ht="12.75">
      <c r="E85" s="42"/>
    </row>
    <row r="86" ht="12.75">
      <c r="E86" s="42"/>
    </row>
    <row r="87" ht="12.75">
      <c r="E87" s="42"/>
    </row>
    <row r="88" ht="12.75">
      <c r="E88" s="42"/>
    </row>
    <row r="89" ht="12.75">
      <c r="E89" s="42"/>
    </row>
    <row r="90" ht="12.75">
      <c r="E90" s="42"/>
    </row>
    <row r="91" spans="5:10" ht="12.75">
      <c r="E91" s="42"/>
      <c r="J91" s="52"/>
    </row>
    <row r="92" ht="12.75">
      <c r="E92" s="42"/>
    </row>
    <row r="93" ht="12.75">
      <c r="E93" s="42"/>
    </row>
    <row r="94" ht="12.75">
      <c r="E94" s="42"/>
    </row>
    <row r="95" ht="12.75">
      <c r="E95" s="42"/>
    </row>
    <row r="96" ht="12.75">
      <c r="E96" s="42"/>
    </row>
    <row r="97" ht="12.75">
      <c r="E97" s="42"/>
    </row>
    <row r="98" ht="12.75">
      <c r="E98" s="42"/>
    </row>
    <row r="99" ht="12.75">
      <c r="E99" s="42"/>
    </row>
    <row r="100" ht="12.75">
      <c r="E100" s="42"/>
    </row>
    <row r="101" ht="12.75">
      <c r="E101" s="42"/>
    </row>
    <row r="102" ht="12.75">
      <c r="E102" s="42"/>
    </row>
    <row r="103" ht="12.75">
      <c r="E103" s="42"/>
    </row>
    <row r="104" ht="12.75">
      <c r="E104" s="42"/>
    </row>
    <row r="105" ht="12.75">
      <c r="E105" s="42"/>
    </row>
    <row r="106" ht="12.75">
      <c r="E106" s="42"/>
    </row>
    <row r="107" ht="12.75">
      <c r="E107" s="42"/>
    </row>
    <row r="108" ht="12.75">
      <c r="E108" s="42"/>
    </row>
    <row r="109" ht="12.75">
      <c r="E109" s="42"/>
    </row>
    <row r="110" ht="12.75">
      <c r="E110" s="42"/>
    </row>
    <row r="111" ht="12.75">
      <c r="E111" s="42"/>
    </row>
    <row r="112" ht="12.75">
      <c r="E112" s="42"/>
    </row>
    <row r="113" ht="12.75">
      <c r="E113" s="42"/>
    </row>
    <row r="114" ht="12.75">
      <c r="E114" s="42"/>
    </row>
    <row r="115" ht="12.75">
      <c r="E115" s="42"/>
    </row>
    <row r="116" ht="12.75">
      <c r="E116" s="42"/>
    </row>
    <row r="117" ht="12.75">
      <c r="E117" s="42"/>
    </row>
    <row r="118" ht="12.75">
      <c r="E118" s="42"/>
    </row>
    <row r="119" ht="12.75">
      <c r="E119" s="42"/>
    </row>
    <row r="120" ht="12.75">
      <c r="E120" s="42"/>
    </row>
    <row r="121" ht="12.75">
      <c r="E121" s="42"/>
    </row>
    <row r="122" ht="12.75">
      <c r="E122" s="42"/>
    </row>
    <row r="123" ht="12.75">
      <c r="E123" s="42"/>
    </row>
    <row r="124" ht="12.75">
      <c r="E124" s="42"/>
    </row>
    <row r="125" ht="12.75">
      <c r="E125" s="42"/>
    </row>
    <row r="126" ht="12.75">
      <c r="E126" s="42"/>
    </row>
    <row r="127" ht="12.75">
      <c r="E127" s="42"/>
    </row>
    <row r="128" ht="12.75">
      <c r="E128" s="42"/>
    </row>
    <row r="129" ht="12.75">
      <c r="E129" s="42"/>
    </row>
    <row r="130" ht="12.75">
      <c r="E130" s="42"/>
    </row>
    <row r="131" ht="12.75">
      <c r="E131" s="42"/>
    </row>
    <row r="132" ht="12.75">
      <c r="E132" s="42"/>
    </row>
    <row r="133" ht="12.75">
      <c r="E133" s="42"/>
    </row>
    <row r="134" ht="12.75">
      <c r="E134" s="42"/>
    </row>
    <row r="135" ht="12.75">
      <c r="E135" s="42"/>
    </row>
    <row r="136" ht="12.75">
      <c r="E136" s="42"/>
    </row>
    <row r="137" ht="12.75">
      <c r="E137" s="42"/>
    </row>
    <row r="138" ht="12.75">
      <c r="E138" s="42"/>
    </row>
    <row r="139" ht="12.75">
      <c r="E139" s="42"/>
    </row>
    <row r="140" ht="12.75">
      <c r="E140" s="42"/>
    </row>
    <row r="141" ht="12.75">
      <c r="E141" s="42"/>
    </row>
    <row r="142" ht="12.75">
      <c r="E142" s="42"/>
    </row>
    <row r="143" ht="12.75">
      <c r="E143" s="42"/>
    </row>
    <row r="144" ht="12.75">
      <c r="E144" s="42"/>
    </row>
    <row r="145" ht="12.75">
      <c r="E145" s="42"/>
    </row>
    <row r="146" ht="12.75">
      <c r="E146" s="42"/>
    </row>
    <row r="147" ht="12.75">
      <c r="E147" s="42"/>
    </row>
    <row r="148" ht="12.75">
      <c r="E148" s="42"/>
    </row>
    <row r="149" ht="12.75">
      <c r="E149" s="42"/>
    </row>
    <row r="150" ht="12.75">
      <c r="E150" s="42"/>
    </row>
    <row r="151" ht="12.75">
      <c r="E151" s="42"/>
    </row>
    <row r="152" ht="12.75">
      <c r="E152" s="42"/>
    </row>
    <row r="153" ht="12.75">
      <c r="E153" s="42"/>
    </row>
    <row r="154" ht="12.75">
      <c r="E154" s="42"/>
    </row>
    <row r="155" ht="12.75">
      <c r="E155" s="42"/>
    </row>
    <row r="156" ht="12.75">
      <c r="E156" s="42"/>
    </row>
    <row r="157" ht="12.75">
      <c r="E157" s="42"/>
    </row>
    <row r="158" ht="12.75">
      <c r="E158" s="42"/>
    </row>
    <row r="159" ht="12.75">
      <c r="E159" s="42"/>
    </row>
    <row r="160" ht="12.75">
      <c r="E160" s="42"/>
    </row>
    <row r="161" ht="12.75">
      <c r="E161" s="42"/>
    </row>
    <row r="162" ht="12.75">
      <c r="E162" s="42"/>
    </row>
    <row r="163" ht="12.75">
      <c r="E163" s="42"/>
    </row>
    <row r="164" ht="12.75">
      <c r="E164" s="42"/>
    </row>
    <row r="165" ht="12.75">
      <c r="E165" s="42"/>
    </row>
    <row r="166" ht="12.75">
      <c r="E166" s="42"/>
    </row>
    <row r="167" ht="12.75">
      <c r="E167" s="42"/>
    </row>
    <row r="168" ht="12.75">
      <c r="E168" s="42"/>
    </row>
    <row r="169" ht="12.75">
      <c r="E169" s="42"/>
    </row>
    <row r="170" ht="12.75">
      <c r="E170" s="42"/>
    </row>
    <row r="171" ht="12.75">
      <c r="E171" s="42"/>
    </row>
    <row r="172" ht="12.75">
      <c r="E172" s="42"/>
    </row>
    <row r="173" ht="12.75">
      <c r="E173" s="42"/>
    </row>
    <row r="174" ht="12.75">
      <c r="E174" s="42"/>
    </row>
    <row r="175" ht="12.75">
      <c r="E175" s="42"/>
    </row>
    <row r="176" ht="12.75">
      <c r="E176" s="42"/>
    </row>
    <row r="177" ht="12.75">
      <c r="E177" s="42"/>
    </row>
    <row r="178" ht="12.75">
      <c r="E178" s="42"/>
    </row>
    <row r="179" ht="12.75">
      <c r="E179" s="42"/>
    </row>
    <row r="180" ht="12.75">
      <c r="E180" s="42"/>
    </row>
    <row r="181" ht="12.75">
      <c r="E181" s="42"/>
    </row>
    <row r="182" ht="12.75">
      <c r="E182" s="42"/>
    </row>
    <row r="183" ht="12.75">
      <c r="E183" s="42"/>
    </row>
    <row r="184" ht="12.75">
      <c r="E184" s="42"/>
    </row>
    <row r="185" ht="12.75">
      <c r="E185" s="42"/>
    </row>
    <row r="186" ht="12.75">
      <c r="E186" s="42"/>
    </row>
    <row r="187" ht="12.75">
      <c r="E187" s="42"/>
    </row>
    <row r="188" ht="12.75">
      <c r="E188" s="42"/>
    </row>
    <row r="189" ht="12.75">
      <c r="E189" s="42"/>
    </row>
    <row r="190" ht="12.75">
      <c r="E190" s="42"/>
    </row>
    <row r="191" ht="12.75">
      <c r="E191" s="42"/>
    </row>
    <row r="192" ht="12.75">
      <c r="E192" s="42"/>
    </row>
    <row r="193" ht="12.75">
      <c r="E193" s="42"/>
    </row>
    <row r="194" ht="12.75">
      <c r="E194" s="42"/>
    </row>
    <row r="195" ht="12.75">
      <c r="E195" s="42"/>
    </row>
    <row r="196" ht="12.75">
      <c r="E196" s="42"/>
    </row>
    <row r="197" ht="12.75">
      <c r="E197" s="42"/>
    </row>
    <row r="198" ht="12.75">
      <c r="E198" s="42"/>
    </row>
    <row r="199" ht="12.75">
      <c r="E199" s="42"/>
    </row>
    <row r="200" ht="12.75">
      <c r="E200" s="42"/>
    </row>
    <row r="201" ht="12.75">
      <c r="E201" s="42"/>
    </row>
    <row r="202" ht="12.75">
      <c r="E202" s="42"/>
    </row>
    <row r="203" ht="12.75">
      <c r="E203" s="42"/>
    </row>
    <row r="204" ht="12.75">
      <c r="E204" s="42"/>
    </row>
    <row r="205" ht="12.75">
      <c r="E205" s="42"/>
    </row>
    <row r="206" ht="12.75">
      <c r="E206" s="42"/>
    </row>
    <row r="207" ht="12.75">
      <c r="E207" s="42"/>
    </row>
    <row r="208" ht="12.75">
      <c r="E208" s="42"/>
    </row>
    <row r="209" ht="12.75">
      <c r="E209" s="42"/>
    </row>
    <row r="210" ht="12.75">
      <c r="E210" s="42"/>
    </row>
    <row r="211" ht="12.75">
      <c r="E211" s="42"/>
    </row>
    <row r="212" ht="12.75">
      <c r="E212" s="42"/>
    </row>
    <row r="213" ht="12.75">
      <c r="E213" s="42"/>
    </row>
    <row r="214" ht="12.75">
      <c r="E214" s="42"/>
    </row>
    <row r="215" ht="12.75">
      <c r="E215" s="42"/>
    </row>
    <row r="216" ht="12.75">
      <c r="E216" s="42"/>
    </row>
    <row r="217" ht="12.75">
      <c r="E217" s="42"/>
    </row>
    <row r="218" ht="12.75">
      <c r="E218" s="42"/>
    </row>
    <row r="219" ht="12.75">
      <c r="E219" s="42"/>
    </row>
    <row r="220" ht="12.75">
      <c r="E220" s="42"/>
    </row>
    <row r="221" ht="12.75">
      <c r="E221" s="42"/>
    </row>
    <row r="222" ht="12.75">
      <c r="E222" s="42"/>
    </row>
    <row r="223" ht="12.75">
      <c r="E223" s="42"/>
    </row>
    <row r="224" ht="12.75">
      <c r="E224" s="42"/>
    </row>
    <row r="225" ht="12.75">
      <c r="E225" s="42"/>
    </row>
    <row r="226" ht="12.75">
      <c r="E226" s="42"/>
    </row>
    <row r="227" ht="12.75">
      <c r="E227" s="42"/>
    </row>
    <row r="228" ht="12.75">
      <c r="E228" s="42"/>
    </row>
    <row r="229" ht="12.75">
      <c r="E229" s="42"/>
    </row>
    <row r="230" ht="12.75">
      <c r="E230" s="42"/>
    </row>
    <row r="231" ht="12.75">
      <c r="E231" s="42"/>
    </row>
    <row r="232" ht="12.75">
      <c r="E232" s="42"/>
    </row>
    <row r="233" ht="12.75">
      <c r="E233" s="42"/>
    </row>
    <row r="234" ht="12.75">
      <c r="E234" s="42"/>
    </row>
    <row r="235" ht="12.75">
      <c r="E235" s="42"/>
    </row>
    <row r="236" ht="12.75">
      <c r="E236" s="42"/>
    </row>
    <row r="237" ht="12.75">
      <c r="E237" s="42"/>
    </row>
    <row r="238" ht="12.75">
      <c r="E238" s="42"/>
    </row>
    <row r="239" ht="12.75">
      <c r="E239" s="42"/>
    </row>
    <row r="240" ht="12.75">
      <c r="E240" s="42"/>
    </row>
    <row r="241" ht="12.75">
      <c r="E241" s="42"/>
    </row>
    <row r="242" ht="12.75">
      <c r="E242" s="42"/>
    </row>
    <row r="243" ht="12.75">
      <c r="E243" s="42"/>
    </row>
    <row r="244" ht="12.75">
      <c r="E244" s="42"/>
    </row>
    <row r="245" ht="12.75">
      <c r="E245" s="42"/>
    </row>
    <row r="246" ht="12.75">
      <c r="E246" s="42"/>
    </row>
    <row r="247" ht="12.75">
      <c r="E247" s="42"/>
    </row>
    <row r="248" ht="12.75">
      <c r="E248" s="42"/>
    </row>
    <row r="249" ht="12.75">
      <c r="E249" s="42"/>
    </row>
    <row r="250" ht="12.75">
      <c r="E250" s="42"/>
    </row>
  </sheetData>
  <printOptions/>
  <pageMargins left="1.1811023622047245" right="0.49" top="0.8267716535433072" bottom="0.18" header="0" footer="0.51"/>
  <pageSetup fitToHeight="1" fitToWidth="1" horizontalDpi="600" verticalDpi="600" orientation="landscape" paperSize="9" r:id="rId1"/>
  <rowBreaks count="1" manualBreakCount="1">
    <brk id="2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3:F28"/>
  <sheetViews>
    <sheetView workbookViewId="0" topLeftCell="A1">
      <selection activeCell="A5" sqref="A5"/>
    </sheetView>
  </sheetViews>
  <sheetFormatPr defaultColWidth="11.421875" defaultRowHeight="12.75"/>
  <cols>
    <col min="1" max="1" width="22.421875" style="0" customWidth="1"/>
    <col min="2" max="5" width="13.7109375" style="0" customWidth="1"/>
    <col min="6" max="6" width="16.57421875" style="0" customWidth="1"/>
  </cols>
  <sheetData>
    <row r="3" ht="12.75">
      <c r="A3" s="104" t="s">
        <v>63</v>
      </c>
    </row>
    <row r="4" spans="1:6" ht="12.75">
      <c r="A4" s="41"/>
      <c r="B4" s="42"/>
      <c r="C4" s="42"/>
      <c r="D4" s="42"/>
      <c r="E4" s="118"/>
      <c r="F4" s="42"/>
    </row>
    <row r="5" spans="1:6" ht="12.75">
      <c r="A5" s="139" t="s">
        <v>47</v>
      </c>
      <c r="B5" s="42"/>
      <c r="C5" s="42"/>
      <c r="D5" s="42"/>
      <c r="E5" s="118"/>
      <c r="F5" s="42"/>
    </row>
    <row r="6" spans="1:6" ht="12.75">
      <c r="A6" s="136" t="str">
        <f>'D-Sinies Pag Direc'!A6</f>
        <v>      (entre el 1 de enero y 30 de junio de 2007, montos expresados en miles de pesos de junio de 2007)</v>
      </c>
      <c r="B6" s="121"/>
      <c r="C6" s="42"/>
      <c r="D6" s="42"/>
      <c r="E6" s="118"/>
      <c r="F6" s="42"/>
    </row>
    <row r="7" spans="1:6" ht="12.75">
      <c r="A7" s="172"/>
      <c r="B7" s="206" t="s">
        <v>79</v>
      </c>
      <c r="C7" s="207"/>
      <c r="D7" s="177" t="s">
        <v>49</v>
      </c>
      <c r="E7" s="177" t="s">
        <v>50</v>
      </c>
      <c r="F7" s="178" t="s">
        <v>51</v>
      </c>
    </row>
    <row r="8" spans="1:6" ht="12.75">
      <c r="A8" s="179" t="s">
        <v>1</v>
      </c>
      <c r="B8" s="181" t="s">
        <v>52</v>
      </c>
      <c r="C8" s="181" t="s">
        <v>53</v>
      </c>
      <c r="D8" s="188" t="s">
        <v>80</v>
      </c>
      <c r="E8" s="188" t="s">
        <v>54</v>
      </c>
      <c r="F8" s="189" t="s">
        <v>55</v>
      </c>
    </row>
    <row r="9" spans="1:6" ht="12.75">
      <c r="A9" s="179"/>
      <c r="B9" s="190"/>
      <c r="C9" s="191"/>
      <c r="D9" s="188" t="s">
        <v>81</v>
      </c>
      <c r="E9" s="180" t="s">
        <v>56</v>
      </c>
      <c r="F9" s="189" t="s">
        <v>57</v>
      </c>
    </row>
    <row r="10" spans="1:6" ht="12.75">
      <c r="A10" s="183"/>
      <c r="B10" s="185" t="s">
        <v>58</v>
      </c>
      <c r="C10" s="185" t="s">
        <v>59</v>
      </c>
      <c r="D10" s="185" t="s">
        <v>60</v>
      </c>
      <c r="E10" s="185" t="s">
        <v>61</v>
      </c>
      <c r="F10" s="187" t="s">
        <v>62</v>
      </c>
    </row>
    <row r="11" spans="1:6" ht="12.75">
      <c r="A11" s="96" t="str">
        <f>'D-Sinies Pag Direc'!A10</f>
        <v>ABN Amro</v>
      </c>
      <c r="B11" s="117">
        <f>'D-Sinies Pag Direc'!H10</f>
        <v>4140</v>
      </c>
      <c r="C11" s="20">
        <v>0</v>
      </c>
      <c r="D11" s="20">
        <v>0</v>
      </c>
      <c r="E11" s="20">
        <v>4144</v>
      </c>
      <c r="F11" s="126">
        <f aca="true" t="shared" si="0" ref="F11:F22">SUM(B11:D11)-E11</f>
        <v>-4</v>
      </c>
    </row>
    <row r="12" spans="1:6" ht="12.75">
      <c r="A12" s="98" t="str">
        <f>'D-Sinies Pag Direc'!A11</f>
        <v>Aseguradora Magallanes</v>
      </c>
      <c r="B12" s="117">
        <f>'D-Sinies Pag Direc'!H11</f>
        <v>1556542</v>
      </c>
      <c r="C12" s="20">
        <v>634547</v>
      </c>
      <c r="D12" s="20">
        <v>627914</v>
      </c>
      <c r="E12" s="20">
        <v>332226</v>
      </c>
      <c r="F12" s="126">
        <f t="shared" si="0"/>
        <v>2486777</v>
      </c>
    </row>
    <row r="13" spans="1:6" ht="12.75">
      <c r="A13" s="98" t="str">
        <f>'D-Sinies Pag Direc'!A12</f>
        <v>Bci</v>
      </c>
      <c r="B13" s="117">
        <f>'D-Sinies Pag Direc'!H12</f>
        <v>2496720</v>
      </c>
      <c r="C13" s="20">
        <v>1234146</v>
      </c>
      <c r="D13" s="20">
        <v>1656121</v>
      </c>
      <c r="E13" s="20">
        <v>1007289</v>
      </c>
      <c r="F13" s="126">
        <f t="shared" si="0"/>
        <v>4379698</v>
      </c>
    </row>
    <row r="14" spans="1:6" ht="12.75">
      <c r="A14" s="98" t="str">
        <f>'D-Sinies Pag Direc'!A13</f>
        <v>Chilena Consolidada</v>
      </c>
      <c r="B14" s="117">
        <f>'D-Sinies Pag Direc'!H13</f>
        <v>445387</v>
      </c>
      <c r="C14" s="20">
        <v>204820</v>
      </c>
      <c r="D14" s="20">
        <v>177653</v>
      </c>
      <c r="E14" s="20">
        <v>101867</v>
      </c>
      <c r="F14" s="126">
        <f t="shared" si="0"/>
        <v>725993</v>
      </c>
    </row>
    <row r="15" spans="1:6" ht="12.75">
      <c r="A15" s="98" t="str">
        <f>'D-Sinies Pag Direc'!A14</f>
        <v>Consorcio Nacional</v>
      </c>
      <c r="B15" s="117">
        <f>'D-Sinies Pag Direc'!H14</f>
        <v>323888</v>
      </c>
      <c r="C15" s="20">
        <v>92119</v>
      </c>
      <c r="D15" s="20">
        <v>94928</v>
      </c>
      <c r="E15" s="20">
        <v>51610</v>
      </c>
      <c r="F15" s="126">
        <f t="shared" si="0"/>
        <v>459325</v>
      </c>
    </row>
    <row r="16" spans="1:6" ht="12.75">
      <c r="A16" s="98" t="str">
        <f>'D-Sinies Pag Direc'!A15</f>
        <v>ING Vida</v>
      </c>
      <c r="B16" s="117">
        <f>'D-Sinies Pag Direc'!H15</f>
        <v>463601</v>
      </c>
      <c r="C16" s="20">
        <v>51086</v>
      </c>
      <c r="D16" s="20">
        <v>151359</v>
      </c>
      <c r="E16" s="20">
        <v>107157</v>
      </c>
      <c r="F16" s="126">
        <f t="shared" si="0"/>
        <v>558889</v>
      </c>
    </row>
    <row r="17" spans="1:6" ht="12.75">
      <c r="A17" s="98" t="str">
        <f>'D-Sinies Pag Direc'!A16</f>
        <v>Interamericana Vida</v>
      </c>
      <c r="B17" s="117">
        <f>'D-Sinies Pag Direc'!H16</f>
        <v>3465</v>
      </c>
      <c r="C17" s="20">
        <v>0</v>
      </c>
      <c r="D17" s="20">
        <v>0</v>
      </c>
      <c r="E17" s="20">
        <v>15297</v>
      </c>
      <c r="F17" s="126">
        <f t="shared" si="0"/>
        <v>-11832</v>
      </c>
    </row>
    <row r="18" spans="1:6" ht="12.75">
      <c r="A18" s="98" t="str">
        <f>'D-Sinies Pag Direc'!A17</f>
        <v>Ise Chile</v>
      </c>
      <c r="B18" s="117">
        <f>'D-Sinies Pag Direc'!H17</f>
        <v>2468</v>
      </c>
      <c r="C18" s="20">
        <v>528</v>
      </c>
      <c r="D18" s="20">
        <v>10</v>
      </c>
      <c r="E18" s="20">
        <v>2262</v>
      </c>
      <c r="F18" s="126">
        <f t="shared" si="0"/>
        <v>744</v>
      </c>
    </row>
    <row r="19" spans="1:6" ht="12.75">
      <c r="A19" s="98" t="str">
        <f>'D-Sinies Pag Direc'!A18</f>
        <v>Liberty</v>
      </c>
      <c r="B19" s="117">
        <f>'D-Sinies Pag Direc'!H18</f>
        <v>609206</v>
      </c>
      <c r="C19" s="20">
        <v>162388</v>
      </c>
      <c r="D19" s="20">
        <v>279847</v>
      </c>
      <c r="E19" s="20">
        <v>188754</v>
      </c>
      <c r="F19" s="126">
        <f t="shared" si="0"/>
        <v>862687</v>
      </c>
    </row>
    <row r="20" spans="1:6" ht="12.75">
      <c r="A20" s="98" t="str">
        <f>'D-Sinies Pag Direc'!A19</f>
        <v>Mapfre</v>
      </c>
      <c r="B20" s="117">
        <f>'D-Sinies Pag Direc'!H19</f>
        <v>1263305</v>
      </c>
      <c r="C20" s="20">
        <v>715712</v>
      </c>
      <c r="D20" s="20">
        <v>94296</v>
      </c>
      <c r="E20" s="20">
        <v>579397</v>
      </c>
      <c r="F20" s="126">
        <f t="shared" si="0"/>
        <v>1493916</v>
      </c>
    </row>
    <row r="21" spans="1:6" ht="12.75">
      <c r="A21" s="98" t="str">
        <f>'D-Sinies Pag Direc'!A20</f>
        <v>Penta Security</v>
      </c>
      <c r="B21" s="117">
        <f>'D-Sinies Pag Direc'!H20</f>
        <v>2131208</v>
      </c>
      <c r="C21" s="20">
        <v>693521</v>
      </c>
      <c r="D21" s="20">
        <v>1138942</v>
      </c>
      <c r="E21" s="20">
        <v>882605</v>
      </c>
      <c r="F21" s="126">
        <f t="shared" si="0"/>
        <v>3081066</v>
      </c>
    </row>
    <row r="22" spans="1:6" ht="12.75">
      <c r="A22" s="98" t="str">
        <f>'D-Sinies Pag Direc'!A21</f>
        <v>Renta Nacional</v>
      </c>
      <c r="B22" s="117">
        <f>'D-Sinies Pag Direc'!H21</f>
        <v>731383</v>
      </c>
      <c r="C22" s="195">
        <v>135847</v>
      </c>
      <c r="D22" s="20">
        <v>298695</v>
      </c>
      <c r="E22" s="20">
        <v>120362</v>
      </c>
      <c r="F22" s="126">
        <f t="shared" si="0"/>
        <v>1045563</v>
      </c>
    </row>
    <row r="23" spans="1:6" ht="12.75">
      <c r="A23" s="98" t="str">
        <f>'D-Sinies Pag Direc'!A22</f>
        <v>Royal &amp; Sun</v>
      </c>
      <c r="B23" s="117">
        <f>'D-Sinies Pag Direc'!H22</f>
        <v>1107429</v>
      </c>
      <c r="C23" s="195">
        <v>776005</v>
      </c>
      <c r="D23" s="20">
        <v>79046</v>
      </c>
      <c r="E23" s="20">
        <v>504669</v>
      </c>
      <c r="F23" s="126">
        <f>SUM(B23:D23)-E23</f>
        <v>1457811</v>
      </c>
    </row>
    <row r="24" spans="1:6" ht="12.75">
      <c r="A24" s="43"/>
      <c r="B24" s="44"/>
      <c r="C24" s="45"/>
      <c r="D24" s="45"/>
      <c r="E24" s="45"/>
      <c r="F24" s="124"/>
    </row>
    <row r="25" spans="1:6" ht="12.75">
      <c r="A25" s="147" t="s">
        <v>12</v>
      </c>
      <c r="B25" s="148">
        <f>SUM(B11:B23)</f>
        <v>11138742</v>
      </c>
      <c r="C25" s="148">
        <f>SUM(C11:C23)</f>
        <v>4700719</v>
      </c>
      <c r="D25" s="148">
        <f>SUM(D11:D23)</f>
        <v>4598811</v>
      </c>
      <c r="E25" s="148">
        <f>SUM(E11:E23)</f>
        <v>3897639</v>
      </c>
      <c r="F25" s="3">
        <f>+B25+C25+D25-E25</f>
        <v>16540633</v>
      </c>
    </row>
    <row r="26" spans="1:6" ht="12.75" customHeight="1">
      <c r="A26" s="48"/>
      <c r="B26" s="49"/>
      <c r="C26" s="50"/>
      <c r="D26" s="50"/>
      <c r="E26" s="50"/>
      <c r="F26" s="125"/>
    </row>
    <row r="28" spans="3:6" ht="12.75">
      <c r="C28" s="194"/>
      <c r="F28" s="194"/>
    </row>
  </sheetData>
  <mergeCells count="1">
    <mergeCell ref="B7:C7"/>
  </mergeCells>
  <printOptions/>
  <pageMargins left="1.1811023622047245" right="0.7874015748031497" top="0.8267716535433072" bottom="0.984251968503937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L113"/>
  <sheetViews>
    <sheetView workbookViewId="0" topLeftCell="A1">
      <selection activeCell="A1" sqref="A1"/>
    </sheetView>
  </sheetViews>
  <sheetFormatPr defaultColWidth="11.421875" defaultRowHeight="12.75"/>
  <cols>
    <col min="1" max="1" width="22.421875" style="54" customWidth="1"/>
    <col min="2" max="5" width="11.7109375" style="54" customWidth="1"/>
    <col min="6" max="6" width="12.28125" style="54" customWidth="1"/>
    <col min="7" max="9" width="11.7109375" style="54" customWidth="1"/>
    <col min="10" max="16384" width="11.421875" style="54" customWidth="1"/>
  </cols>
  <sheetData>
    <row r="1" ht="12.75">
      <c r="A1" s="53"/>
    </row>
    <row r="3" ht="12.75">
      <c r="A3" s="104" t="s">
        <v>63</v>
      </c>
    </row>
    <row r="4" ht="12.75">
      <c r="A4" s="53"/>
    </row>
    <row r="5" spans="1:9" ht="12.75">
      <c r="A5" s="55" t="s">
        <v>0</v>
      </c>
      <c r="B5" s="56"/>
      <c r="C5" s="56"/>
      <c r="E5" s="56"/>
      <c r="F5" s="56"/>
      <c r="G5" s="56"/>
      <c r="H5" s="56"/>
      <c r="I5" s="56"/>
    </row>
    <row r="6" spans="1:9" ht="12.75">
      <c r="A6" s="2" t="str">
        <f>'A-N° Sinies Denun'!$A$6</f>
        <v>      (entre el 1 de enero y 30 de junio de 2007)</v>
      </c>
      <c r="B6" s="57"/>
      <c r="C6" s="56"/>
      <c r="D6" s="56"/>
      <c r="E6" s="56"/>
      <c r="F6" s="56"/>
      <c r="G6" s="56"/>
      <c r="H6" s="56"/>
      <c r="I6" s="56"/>
    </row>
    <row r="7" spans="1:9" ht="12.75">
      <c r="A7" s="58"/>
      <c r="B7" s="59"/>
      <c r="C7" s="60"/>
      <c r="D7" s="60"/>
      <c r="E7" s="60"/>
      <c r="F7" s="60"/>
      <c r="G7" s="60"/>
      <c r="H7" s="60"/>
      <c r="I7" s="61"/>
    </row>
    <row r="8" spans="1:9" ht="12.75">
      <c r="A8" s="62" t="s">
        <v>1</v>
      </c>
      <c r="B8" s="63" t="s">
        <v>2</v>
      </c>
      <c r="C8" s="63" t="s">
        <v>3</v>
      </c>
      <c r="D8" s="63" t="s">
        <v>4</v>
      </c>
      <c r="E8" s="63" t="s">
        <v>5</v>
      </c>
      <c r="F8" s="100" t="s">
        <v>88</v>
      </c>
      <c r="G8" s="63" t="s">
        <v>6</v>
      </c>
      <c r="H8" s="63" t="s">
        <v>7</v>
      </c>
      <c r="I8" s="64" t="s">
        <v>8</v>
      </c>
    </row>
    <row r="9" spans="1:9" ht="12.75">
      <c r="A9" s="65"/>
      <c r="B9" s="66"/>
      <c r="C9" s="66"/>
      <c r="D9" s="66"/>
      <c r="E9" s="66"/>
      <c r="F9" s="66"/>
      <c r="G9" s="66"/>
      <c r="H9" s="66"/>
      <c r="I9" s="67"/>
    </row>
    <row r="10" spans="1:9" ht="12.75">
      <c r="A10" s="97" t="str">
        <f>'A-N° Sinies Denun'!A10</f>
        <v>ABN Amro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4">
        <f aca="true" t="shared" si="0" ref="I10:I21">SUM(B10:H10)</f>
        <v>0</v>
      </c>
    </row>
    <row r="11" spans="1:9" ht="12.75">
      <c r="A11" s="99" t="str">
        <f>'A-N° Sinies Denun'!A11</f>
        <v>Aseguradora Magallanes</v>
      </c>
      <c r="B11" s="20">
        <v>299723</v>
      </c>
      <c r="C11" s="20">
        <v>90599</v>
      </c>
      <c r="D11" s="20">
        <v>641</v>
      </c>
      <c r="E11" s="20">
        <v>2032</v>
      </c>
      <c r="F11" s="20">
        <v>10179</v>
      </c>
      <c r="G11" s="20">
        <v>438</v>
      </c>
      <c r="H11" s="20">
        <v>18910</v>
      </c>
      <c r="I11" s="4">
        <f t="shared" si="0"/>
        <v>422522</v>
      </c>
    </row>
    <row r="12" spans="1:9" ht="12.75">
      <c r="A12" s="99" t="str">
        <f>'A-N° Sinies Denun'!A12</f>
        <v>Bci</v>
      </c>
      <c r="B12" s="20">
        <v>273906</v>
      </c>
      <c r="C12" s="20">
        <v>106133</v>
      </c>
      <c r="D12" s="20">
        <v>13113</v>
      </c>
      <c r="E12" s="20">
        <v>11350</v>
      </c>
      <c r="F12" s="20">
        <v>5510</v>
      </c>
      <c r="G12" s="20">
        <v>8653</v>
      </c>
      <c r="H12" s="20">
        <v>9228</v>
      </c>
      <c r="I12" s="4">
        <f t="shared" si="0"/>
        <v>427893</v>
      </c>
    </row>
    <row r="13" spans="1:9" ht="12.75">
      <c r="A13" s="99" t="str">
        <f>'A-N° Sinies Denun'!A13</f>
        <v>Chilena Consolidada</v>
      </c>
      <c r="B13" s="20">
        <v>80152</v>
      </c>
      <c r="C13" s="20">
        <v>47713</v>
      </c>
      <c r="D13" s="20">
        <v>602</v>
      </c>
      <c r="E13" s="20">
        <v>14</v>
      </c>
      <c r="F13" s="20">
        <v>343</v>
      </c>
      <c r="G13" s="20">
        <v>52</v>
      </c>
      <c r="H13" s="20">
        <v>1761</v>
      </c>
      <c r="I13" s="4">
        <f t="shared" si="0"/>
        <v>130637</v>
      </c>
    </row>
    <row r="14" spans="1:9" ht="12.75">
      <c r="A14" s="99" t="str">
        <f>'A-N° Sinies Denun'!A14</f>
        <v>Consorcio Nacional</v>
      </c>
      <c r="B14" s="20">
        <v>73463</v>
      </c>
      <c r="C14" s="20">
        <v>19671</v>
      </c>
      <c r="D14" s="20">
        <v>246</v>
      </c>
      <c r="E14" s="20">
        <v>74</v>
      </c>
      <c r="F14" s="20">
        <v>11</v>
      </c>
      <c r="G14" s="20">
        <v>0</v>
      </c>
      <c r="H14" s="20">
        <v>717</v>
      </c>
      <c r="I14" s="4">
        <f t="shared" si="0"/>
        <v>94182</v>
      </c>
    </row>
    <row r="15" spans="1:9" ht="12.75">
      <c r="A15" s="99" t="str">
        <f>'A-N° Sinies Denun'!A15</f>
        <v>ING Vida</v>
      </c>
      <c r="B15" s="20">
        <v>14</v>
      </c>
      <c r="C15" s="20">
        <v>12</v>
      </c>
      <c r="D15" s="20">
        <v>0</v>
      </c>
      <c r="E15" s="20">
        <v>7</v>
      </c>
      <c r="F15" s="20">
        <v>3</v>
      </c>
      <c r="G15" s="20">
        <v>0</v>
      </c>
      <c r="H15" s="20">
        <v>7</v>
      </c>
      <c r="I15" s="4">
        <f t="shared" si="0"/>
        <v>43</v>
      </c>
    </row>
    <row r="16" spans="1:9" ht="12.75">
      <c r="A16" s="99" t="str">
        <f>'A-N° Sinies Denun'!A16</f>
        <v>Interamericana Vida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4">
        <f t="shared" si="0"/>
        <v>0</v>
      </c>
    </row>
    <row r="17" spans="1:9" ht="12.75">
      <c r="A17" s="99" t="str">
        <f>'A-N° Sinies Denun'!A17</f>
        <v>Ise Chile</v>
      </c>
      <c r="B17" s="20">
        <v>260</v>
      </c>
      <c r="C17" s="20">
        <v>173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4">
        <f t="shared" si="0"/>
        <v>433</v>
      </c>
    </row>
    <row r="18" spans="1:9" ht="12.75">
      <c r="A18" s="99" t="str">
        <f>'A-N° Sinies Denun'!A18</f>
        <v>Liberty</v>
      </c>
      <c r="B18" s="20">
        <v>36320</v>
      </c>
      <c r="C18" s="20">
        <v>25596</v>
      </c>
      <c r="D18" s="20">
        <v>1638</v>
      </c>
      <c r="E18" s="20">
        <v>92</v>
      </c>
      <c r="F18" s="20">
        <v>53</v>
      </c>
      <c r="G18" s="20">
        <v>3123</v>
      </c>
      <c r="H18" s="20">
        <v>0</v>
      </c>
      <c r="I18" s="4">
        <f t="shared" si="0"/>
        <v>66822</v>
      </c>
    </row>
    <row r="19" spans="1:9" ht="12.75">
      <c r="A19" s="99" t="str">
        <f>'A-N° Sinies Denun'!A19</f>
        <v>Mapfre</v>
      </c>
      <c r="B19" s="20">
        <v>258852</v>
      </c>
      <c r="C19" s="20">
        <v>18982</v>
      </c>
      <c r="D19" s="20">
        <v>3065</v>
      </c>
      <c r="E19" s="20">
        <v>883</v>
      </c>
      <c r="F19" s="20">
        <v>3893</v>
      </c>
      <c r="G19" s="20">
        <v>3189</v>
      </c>
      <c r="H19" s="20">
        <v>3196</v>
      </c>
      <c r="I19" s="4">
        <f t="shared" si="0"/>
        <v>292060</v>
      </c>
    </row>
    <row r="20" spans="1:9" ht="12.75">
      <c r="A20" s="99" t="str">
        <f>'A-N° Sinies Denun'!A20</f>
        <v>Penta Security</v>
      </c>
      <c r="B20" s="20">
        <v>163621</v>
      </c>
      <c r="C20" s="20">
        <v>129036</v>
      </c>
      <c r="D20" s="20">
        <v>9809</v>
      </c>
      <c r="E20" s="20">
        <v>10847</v>
      </c>
      <c r="F20" s="20">
        <v>9404</v>
      </c>
      <c r="G20" s="20">
        <v>13380</v>
      </c>
      <c r="H20" s="20">
        <v>7290</v>
      </c>
      <c r="I20" s="4">
        <f t="shared" si="0"/>
        <v>343387</v>
      </c>
    </row>
    <row r="21" spans="1:9" ht="12.75">
      <c r="A21" s="99" t="str">
        <f>'A-N° Sinies Denun'!A21</f>
        <v>Renta Nacional</v>
      </c>
      <c r="B21" s="20">
        <v>80621</v>
      </c>
      <c r="C21" s="20">
        <v>60279</v>
      </c>
      <c r="D21" s="20">
        <v>3959</v>
      </c>
      <c r="E21" s="20">
        <v>3004</v>
      </c>
      <c r="F21" s="20">
        <v>5</v>
      </c>
      <c r="G21" s="20">
        <v>8782</v>
      </c>
      <c r="H21" s="20">
        <v>4792</v>
      </c>
      <c r="I21" s="4">
        <f t="shared" si="0"/>
        <v>161442</v>
      </c>
    </row>
    <row r="22" spans="1:9" ht="12.75">
      <c r="A22" s="99" t="str">
        <f>'A-N° Sinies Denun'!A22</f>
        <v>Royal &amp; Sun</v>
      </c>
      <c r="B22" s="20">
        <v>152800</v>
      </c>
      <c r="C22" s="20">
        <v>65025</v>
      </c>
      <c r="D22" s="20">
        <v>543</v>
      </c>
      <c r="E22" s="20">
        <v>1931</v>
      </c>
      <c r="F22" s="20">
        <v>7562</v>
      </c>
      <c r="G22" s="20">
        <v>1389</v>
      </c>
      <c r="H22" s="20">
        <v>2757</v>
      </c>
      <c r="I22" s="4">
        <f>SUM(B22:H22)</f>
        <v>232007</v>
      </c>
    </row>
    <row r="23" spans="1:9" ht="12.75">
      <c r="A23" s="69"/>
      <c r="B23" s="70"/>
      <c r="C23" s="71"/>
      <c r="D23" s="71"/>
      <c r="E23" s="71"/>
      <c r="F23" s="71"/>
      <c r="G23" s="72"/>
      <c r="H23" s="72"/>
      <c r="I23" s="73"/>
    </row>
    <row r="24" spans="1:10" ht="12.75">
      <c r="A24" s="74" t="s">
        <v>12</v>
      </c>
      <c r="B24" s="5">
        <f aca="true" t="shared" si="1" ref="B24:I24">SUM(B10:B22)</f>
        <v>1419732</v>
      </c>
      <c r="C24" s="6">
        <f t="shared" si="1"/>
        <v>563219</v>
      </c>
      <c r="D24" s="6">
        <f t="shared" si="1"/>
        <v>33616</v>
      </c>
      <c r="E24" s="6">
        <f t="shared" si="1"/>
        <v>30234</v>
      </c>
      <c r="F24" s="6">
        <f t="shared" si="1"/>
        <v>36963</v>
      </c>
      <c r="G24" s="7">
        <f t="shared" si="1"/>
        <v>39006</v>
      </c>
      <c r="H24" s="7">
        <f t="shared" si="1"/>
        <v>48658</v>
      </c>
      <c r="I24" s="8">
        <f t="shared" si="1"/>
        <v>2171428</v>
      </c>
      <c r="J24" s="75"/>
    </row>
    <row r="25" spans="1:9" ht="12.75" customHeight="1">
      <c r="A25" s="76"/>
      <c r="B25" s="77"/>
      <c r="C25" s="78"/>
      <c r="D25" s="78"/>
      <c r="E25" s="78"/>
      <c r="F25" s="78"/>
      <c r="G25" s="79"/>
      <c r="H25" s="80"/>
      <c r="I25" s="81"/>
    </row>
    <row r="26" spans="1:9" ht="12.75">
      <c r="A26" s="56"/>
      <c r="B26" s="56"/>
      <c r="C26" s="56"/>
      <c r="D26" s="56"/>
      <c r="E26" s="56"/>
      <c r="F26" s="56"/>
      <c r="G26" s="56"/>
      <c r="H26" s="56"/>
      <c r="I26" s="56"/>
    </row>
    <row r="27" spans="1:9" ht="12.75">
      <c r="A27" s="56"/>
      <c r="B27" s="56"/>
      <c r="C27" s="56"/>
      <c r="D27" s="56"/>
      <c r="E27" s="56"/>
      <c r="F27" s="56"/>
      <c r="G27" s="56"/>
      <c r="H27" s="56"/>
      <c r="I27" s="56"/>
    </row>
    <row r="28" spans="1:9" ht="12.75">
      <c r="A28" s="56"/>
      <c r="B28" s="56"/>
      <c r="C28" s="56"/>
      <c r="D28" s="56"/>
      <c r="E28" s="56"/>
      <c r="F28" s="56"/>
      <c r="G28" s="56"/>
      <c r="H28" s="56"/>
      <c r="I28" s="56"/>
    </row>
    <row r="29" spans="1:9" ht="12.75">
      <c r="A29" s="56"/>
      <c r="B29" s="56"/>
      <c r="C29" s="56"/>
      <c r="D29" s="56"/>
      <c r="E29" s="56"/>
      <c r="F29" s="56"/>
      <c r="G29" s="56"/>
      <c r="H29" s="56"/>
      <c r="I29" s="56"/>
    </row>
    <row r="31" ht="12.75">
      <c r="L31" s="83"/>
    </row>
    <row r="51" ht="12.75">
      <c r="J51" s="75"/>
    </row>
    <row r="52" ht="12.75">
      <c r="J52" s="75"/>
    </row>
    <row r="55" spans="1:9" ht="12.75">
      <c r="A55" s="82"/>
      <c r="B55" s="56"/>
      <c r="C55" s="56"/>
      <c r="D55" s="56"/>
      <c r="E55" s="56"/>
      <c r="F55" s="56"/>
      <c r="G55" s="56"/>
      <c r="H55" s="56"/>
      <c r="I55" s="56"/>
    </row>
    <row r="56" spans="1:9" ht="12.75">
      <c r="A56" s="82"/>
      <c r="B56" s="56"/>
      <c r="C56" s="56"/>
      <c r="D56" s="56"/>
      <c r="E56" s="56"/>
      <c r="F56" s="56"/>
      <c r="G56" s="56"/>
      <c r="H56" s="56"/>
      <c r="I56" s="56"/>
    </row>
    <row r="57" spans="1:9" ht="12.75">
      <c r="A57" s="82"/>
      <c r="B57" s="56"/>
      <c r="C57" s="56"/>
      <c r="D57" s="56"/>
      <c r="E57" s="56"/>
      <c r="F57" s="56"/>
      <c r="G57" s="56"/>
      <c r="H57" s="56"/>
      <c r="I57" s="56"/>
    </row>
    <row r="58" spans="1:9" ht="12.75">
      <c r="A58" s="82"/>
      <c r="B58" s="56"/>
      <c r="C58" s="56"/>
      <c r="D58" s="56"/>
      <c r="E58" s="56"/>
      <c r="F58" s="56"/>
      <c r="G58" s="56"/>
      <c r="H58" s="56"/>
      <c r="I58" s="56"/>
    </row>
    <row r="59" spans="1:9" ht="12.75">
      <c r="A59" s="82"/>
      <c r="B59" s="56"/>
      <c r="C59" s="56"/>
      <c r="D59" s="56"/>
      <c r="E59" s="56"/>
      <c r="F59" s="56"/>
      <c r="G59" s="56"/>
      <c r="H59" s="56"/>
      <c r="I59" s="56"/>
    </row>
    <row r="113" ht="12.75">
      <c r="A113" s="94"/>
    </row>
  </sheetData>
  <printOptions/>
  <pageMargins left="1.1811023622047245" right="0.81" top="0.84" bottom="0.4330708661417323" header="0" footer="0.42"/>
  <pageSetup orientation="landscape" paperSize="9" r:id="rId1"/>
  <rowBreaks count="3" manualBreakCount="3">
    <brk id="26" max="255" man="1"/>
    <brk id="55" max="255" man="1"/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3:I35"/>
  <sheetViews>
    <sheetView workbookViewId="0" topLeftCell="A1">
      <selection activeCell="E32" sqref="E32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4" t="s">
        <v>63</v>
      </c>
    </row>
    <row r="5" spans="1:9" ht="12.75">
      <c r="A5" s="55" t="s">
        <v>13</v>
      </c>
      <c r="B5" s="57"/>
      <c r="C5" s="56"/>
      <c r="D5" s="56"/>
      <c r="E5" s="56"/>
      <c r="F5" s="56"/>
      <c r="G5" s="56"/>
      <c r="H5" s="56"/>
      <c r="I5" s="56"/>
    </row>
    <row r="6" spans="1:9" ht="12.75">
      <c r="A6" s="2" t="str">
        <f>'D-Sinies Pag Direc'!$A$6</f>
        <v>      (entre el 1 de enero y 30 de junio de 2007, montos expresados en miles de pesos de junio de 2007)</v>
      </c>
      <c r="B6" s="57"/>
      <c r="C6" s="56"/>
      <c r="D6" s="56"/>
      <c r="E6" s="56"/>
      <c r="F6" s="56"/>
      <c r="G6" s="56"/>
      <c r="H6" s="56"/>
      <c r="I6" s="56"/>
    </row>
    <row r="7" spans="1:9" ht="12.75">
      <c r="A7" s="84"/>
      <c r="B7" s="59"/>
      <c r="C7" s="60"/>
      <c r="D7" s="60"/>
      <c r="E7" s="60"/>
      <c r="F7" s="60"/>
      <c r="G7" s="60"/>
      <c r="H7" s="60"/>
      <c r="I7" s="61"/>
    </row>
    <row r="8" spans="1:9" ht="12.75">
      <c r="A8" s="85" t="s">
        <v>1</v>
      </c>
      <c r="B8" s="63" t="s">
        <v>2</v>
      </c>
      <c r="C8" s="63" t="s">
        <v>3</v>
      </c>
      <c r="D8" s="63" t="s">
        <v>4</v>
      </c>
      <c r="E8" s="63" t="s">
        <v>5</v>
      </c>
      <c r="F8" s="63" t="s">
        <v>88</v>
      </c>
      <c r="G8" s="63" t="s">
        <v>6</v>
      </c>
      <c r="H8" s="63" t="s">
        <v>7</v>
      </c>
      <c r="I8" s="64" t="s">
        <v>8</v>
      </c>
    </row>
    <row r="9" spans="1:9" ht="12.75">
      <c r="A9" s="86"/>
      <c r="B9" s="66"/>
      <c r="C9" s="66"/>
      <c r="D9" s="66"/>
      <c r="E9" s="66"/>
      <c r="F9" s="66"/>
      <c r="G9" s="66"/>
      <c r="H9" s="66"/>
      <c r="I9" s="67"/>
    </row>
    <row r="10" spans="1:9" ht="12.75">
      <c r="A10" s="97" t="str">
        <f>'F-N° Seg Contrat'!A10</f>
        <v>ABN Amro</v>
      </c>
      <c r="B10" s="68">
        <v>0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8">
        <v>0</v>
      </c>
      <c r="I10" s="4">
        <f aca="true" t="shared" si="0" ref="I10:I21">SUM(B10:H10)</f>
        <v>0</v>
      </c>
    </row>
    <row r="11" spans="1:9" ht="12.75">
      <c r="A11" s="98" t="str">
        <f>'F-N° Seg Contrat'!A11</f>
        <v>Aseguradora Magallanes</v>
      </c>
      <c r="B11" s="68">
        <v>3018113</v>
      </c>
      <c r="C11" s="68">
        <v>1024201</v>
      </c>
      <c r="D11" s="68">
        <v>18080</v>
      </c>
      <c r="E11" s="68">
        <v>44609</v>
      </c>
      <c r="F11" s="68">
        <v>300660</v>
      </c>
      <c r="G11" s="68">
        <v>7275</v>
      </c>
      <c r="H11" s="68">
        <v>457685</v>
      </c>
      <c r="I11" s="4">
        <f t="shared" si="0"/>
        <v>4870623</v>
      </c>
    </row>
    <row r="12" spans="1:9" ht="12.75">
      <c r="A12" s="98" t="str">
        <f>'F-N° Seg Contrat'!A12</f>
        <v>Bci</v>
      </c>
      <c r="B12" s="68">
        <v>2141130</v>
      </c>
      <c r="C12" s="68">
        <v>1002319</v>
      </c>
      <c r="D12" s="68">
        <v>237451</v>
      </c>
      <c r="E12" s="68">
        <v>702931</v>
      </c>
      <c r="F12" s="68">
        <v>152947</v>
      </c>
      <c r="G12" s="68">
        <v>145042</v>
      </c>
      <c r="H12" s="68">
        <v>43657</v>
      </c>
      <c r="I12" s="4">
        <f t="shared" si="0"/>
        <v>4425477</v>
      </c>
    </row>
    <row r="13" spans="1:9" ht="12.75">
      <c r="A13" s="98" t="str">
        <f>'F-N° Seg Contrat'!A13</f>
        <v>Chilena Consolidada</v>
      </c>
      <c r="B13" s="68">
        <v>644237</v>
      </c>
      <c r="C13" s="68">
        <v>476796</v>
      </c>
      <c r="D13" s="68">
        <v>12388</v>
      </c>
      <c r="E13" s="68">
        <v>123</v>
      </c>
      <c r="F13" s="68">
        <v>15709</v>
      </c>
      <c r="G13" s="68">
        <v>984</v>
      </c>
      <c r="H13" s="68">
        <v>20799</v>
      </c>
      <c r="I13" s="4">
        <f t="shared" si="0"/>
        <v>1171036</v>
      </c>
    </row>
    <row r="14" spans="1:9" ht="12.75">
      <c r="A14" s="98" t="str">
        <f>'F-N° Seg Contrat'!A14</f>
        <v>Consorcio Nacional</v>
      </c>
      <c r="B14" s="68">
        <v>596834</v>
      </c>
      <c r="C14" s="68">
        <v>204069</v>
      </c>
      <c r="D14" s="68">
        <v>4066</v>
      </c>
      <c r="E14" s="68">
        <v>1055</v>
      </c>
      <c r="F14" s="68">
        <v>353</v>
      </c>
      <c r="G14" s="68">
        <v>0</v>
      </c>
      <c r="H14" s="68">
        <v>5688</v>
      </c>
      <c r="I14" s="4">
        <f t="shared" si="0"/>
        <v>812065</v>
      </c>
    </row>
    <row r="15" spans="1:9" ht="12.75">
      <c r="A15" s="98" t="str">
        <f>'F-N° Seg Contrat'!A15</f>
        <v>ING Vida</v>
      </c>
      <c r="B15" s="68">
        <v>119</v>
      </c>
      <c r="C15" s="68">
        <v>130</v>
      </c>
      <c r="D15" s="68">
        <v>0</v>
      </c>
      <c r="E15" s="68">
        <v>1109</v>
      </c>
      <c r="F15" s="68">
        <v>94</v>
      </c>
      <c r="G15" s="68">
        <v>0</v>
      </c>
      <c r="H15" s="68">
        <v>64</v>
      </c>
      <c r="I15" s="4">
        <f t="shared" si="0"/>
        <v>1516</v>
      </c>
    </row>
    <row r="16" spans="1:9" ht="12.75">
      <c r="A16" s="98" t="str">
        <f>'F-N° Seg Contrat'!A16</f>
        <v>Interamericana Vida</v>
      </c>
      <c r="B16" s="68">
        <v>0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4">
        <f t="shared" si="0"/>
        <v>0</v>
      </c>
    </row>
    <row r="17" spans="1:9" ht="12.75">
      <c r="A17" s="98" t="str">
        <f>'F-N° Seg Contrat'!A17</f>
        <v>Ise Chile</v>
      </c>
      <c r="B17" s="192">
        <v>2356</v>
      </c>
      <c r="C17" s="192">
        <v>1785</v>
      </c>
      <c r="D17" s="192">
        <v>0</v>
      </c>
      <c r="E17" s="192">
        <v>0</v>
      </c>
      <c r="F17" s="192">
        <v>0</v>
      </c>
      <c r="G17" s="192">
        <v>0</v>
      </c>
      <c r="H17" s="192">
        <v>0</v>
      </c>
      <c r="I17" s="4">
        <f>SUM(B17:H17)</f>
        <v>4141</v>
      </c>
    </row>
    <row r="18" spans="1:9" ht="12.75">
      <c r="A18" s="98" t="str">
        <f>'F-N° Seg Contrat'!A18</f>
        <v>Liberty</v>
      </c>
      <c r="B18" s="192">
        <v>319718</v>
      </c>
      <c r="C18" s="192">
        <v>235015</v>
      </c>
      <c r="D18" s="68">
        <v>26373</v>
      </c>
      <c r="E18" s="68">
        <v>1814</v>
      </c>
      <c r="F18" s="68">
        <v>1411</v>
      </c>
      <c r="G18" s="68">
        <v>54657</v>
      </c>
      <c r="H18" s="68">
        <v>0</v>
      </c>
      <c r="I18" s="4">
        <f>SUM(B18:H18)</f>
        <v>638988</v>
      </c>
    </row>
    <row r="19" spans="1:9" ht="12.75">
      <c r="A19" s="98" t="str">
        <f>'F-N° Seg Contrat'!A19</f>
        <v>Mapfre</v>
      </c>
      <c r="B19" s="68">
        <v>2253180</v>
      </c>
      <c r="C19" s="68">
        <v>188700</v>
      </c>
      <c r="D19" s="68">
        <v>58238</v>
      </c>
      <c r="E19" s="68">
        <v>20915</v>
      </c>
      <c r="F19" s="68">
        <v>114818</v>
      </c>
      <c r="G19" s="68">
        <v>59560</v>
      </c>
      <c r="H19" s="68">
        <v>16874</v>
      </c>
      <c r="I19" s="4">
        <f t="shared" si="0"/>
        <v>2712285</v>
      </c>
    </row>
    <row r="20" spans="1:9" ht="12.75">
      <c r="A20" s="98" t="str">
        <f>'F-N° Seg Contrat'!A20</f>
        <v>Penta Security</v>
      </c>
      <c r="B20" s="68">
        <v>1305177</v>
      </c>
      <c r="C20" s="68">
        <v>1204347</v>
      </c>
      <c r="D20" s="68">
        <v>171097</v>
      </c>
      <c r="E20" s="68">
        <v>1346105</v>
      </c>
      <c r="F20" s="68">
        <v>276323</v>
      </c>
      <c r="G20" s="68">
        <v>236873</v>
      </c>
      <c r="H20" s="68">
        <v>78533</v>
      </c>
      <c r="I20" s="4">
        <f t="shared" si="0"/>
        <v>4618455</v>
      </c>
    </row>
    <row r="21" spans="1:9" ht="12.75">
      <c r="A21" s="98" t="str">
        <f>'F-N° Seg Contrat'!A21</f>
        <v>Renta Nacional</v>
      </c>
      <c r="B21" s="68">
        <v>616322</v>
      </c>
      <c r="C21" s="68">
        <v>537105</v>
      </c>
      <c r="D21" s="68">
        <v>71385</v>
      </c>
      <c r="E21" s="68">
        <v>172547</v>
      </c>
      <c r="F21" s="68">
        <v>134</v>
      </c>
      <c r="G21" s="68">
        <v>143141</v>
      </c>
      <c r="H21" s="68">
        <v>47912</v>
      </c>
      <c r="I21" s="4">
        <f t="shared" si="0"/>
        <v>1588546</v>
      </c>
    </row>
    <row r="22" spans="1:9" ht="12.75">
      <c r="A22" s="98" t="str">
        <f>'F-N° Seg Contrat'!A22</f>
        <v>Royal &amp; Sun</v>
      </c>
      <c r="B22" s="68">
        <v>1145499</v>
      </c>
      <c r="C22" s="68">
        <v>600663</v>
      </c>
      <c r="D22" s="68">
        <v>12769</v>
      </c>
      <c r="E22" s="68">
        <v>384321</v>
      </c>
      <c r="F22" s="68">
        <v>189724</v>
      </c>
      <c r="G22" s="68">
        <v>26301</v>
      </c>
      <c r="H22" s="68">
        <v>14793</v>
      </c>
      <c r="I22" s="4">
        <f>SUM(B22:H22)</f>
        <v>2374070</v>
      </c>
    </row>
    <row r="23" spans="1:9" ht="12.75">
      <c r="A23" s="69"/>
      <c r="B23" s="70"/>
      <c r="C23" s="71"/>
      <c r="D23" s="71"/>
      <c r="E23" s="71"/>
      <c r="F23" s="71"/>
      <c r="G23" s="72"/>
      <c r="H23" s="72"/>
      <c r="I23" s="73"/>
    </row>
    <row r="24" spans="1:9" ht="12.75">
      <c r="A24" s="74" t="s">
        <v>12</v>
      </c>
      <c r="B24" s="5">
        <f aca="true" t="shared" si="1" ref="B24:I24">SUM(B10:B22)</f>
        <v>12042685</v>
      </c>
      <c r="C24" s="6">
        <f t="shared" si="1"/>
        <v>5475130</v>
      </c>
      <c r="D24" s="6">
        <f t="shared" si="1"/>
        <v>611847</v>
      </c>
      <c r="E24" s="6">
        <f t="shared" si="1"/>
        <v>2675529</v>
      </c>
      <c r="F24" s="6">
        <f t="shared" si="1"/>
        <v>1052173</v>
      </c>
      <c r="G24" s="7">
        <f t="shared" si="1"/>
        <v>673833</v>
      </c>
      <c r="H24" s="7">
        <f t="shared" si="1"/>
        <v>686005</v>
      </c>
      <c r="I24" s="8">
        <f t="shared" si="1"/>
        <v>23217202</v>
      </c>
    </row>
    <row r="25" spans="1:9" ht="12.75">
      <c r="A25" s="87"/>
      <c r="B25" s="88"/>
      <c r="C25" s="78"/>
      <c r="D25" s="78"/>
      <c r="E25" s="78"/>
      <c r="F25" s="78"/>
      <c r="G25" s="79"/>
      <c r="H25" s="79"/>
      <c r="I25" s="89"/>
    </row>
    <row r="27" ht="12.75">
      <c r="I27" s="194"/>
    </row>
    <row r="35" ht="12.75">
      <c r="A35">
        <v>268</v>
      </c>
    </row>
  </sheetData>
  <printOptions/>
  <pageMargins left="1.19" right="0.75" top="0.81" bottom="1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3:I29"/>
  <sheetViews>
    <sheetView workbookViewId="0" topLeftCell="A1">
      <selection activeCell="H18" sqref="H18"/>
    </sheetView>
  </sheetViews>
  <sheetFormatPr defaultColWidth="11.421875" defaultRowHeight="12.75"/>
  <cols>
    <col min="1" max="1" width="22.421875" style="0" customWidth="1"/>
    <col min="2" max="5" width="11.7109375" style="0" customWidth="1"/>
    <col min="6" max="6" width="12.28125" style="0" customWidth="1"/>
    <col min="7" max="9" width="11.7109375" style="0" customWidth="1"/>
  </cols>
  <sheetData>
    <row r="3" ht="12.75">
      <c r="A3" s="104" t="s">
        <v>63</v>
      </c>
    </row>
    <row r="5" spans="1:9" ht="12.75">
      <c r="A5" s="55" t="s">
        <v>14</v>
      </c>
      <c r="B5" s="56"/>
      <c r="C5" s="56"/>
      <c r="D5" s="54"/>
      <c r="E5" s="56"/>
      <c r="F5" s="56"/>
      <c r="G5" s="56"/>
      <c r="H5" s="56"/>
      <c r="I5" s="54"/>
    </row>
    <row r="6" spans="1:9" ht="12.75">
      <c r="A6" s="2" t="s">
        <v>96</v>
      </c>
      <c r="B6" s="57"/>
      <c r="C6" s="56"/>
      <c r="D6" s="56"/>
      <c r="E6" s="56"/>
      <c r="F6" s="56"/>
      <c r="G6" s="56"/>
      <c r="H6" s="56"/>
      <c r="I6" s="54"/>
    </row>
    <row r="7" spans="1:9" ht="12.75">
      <c r="A7" s="84"/>
      <c r="B7" s="59"/>
      <c r="C7" s="60"/>
      <c r="D7" s="60"/>
      <c r="E7" s="60"/>
      <c r="F7" s="60"/>
      <c r="G7" s="60"/>
      <c r="H7" s="60"/>
      <c r="I7" s="61"/>
    </row>
    <row r="8" spans="1:9" ht="12.75">
      <c r="A8" s="85" t="s">
        <v>1</v>
      </c>
      <c r="B8" s="63" t="s">
        <v>2</v>
      </c>
      <c r="C8" s="63" t="s">
        <v>3</v>
      </c>
      <c r="D8" s="63" t="s">
        <v>4</v>
      </c>
      <c r="E8" s="63" t="s">
        <v>5</v>
      </c>
      <c r="F8" s="63" t="s">
        <v>88</v>
      </c>
      <c r="G8" s="63" t="s">
        <v>6</v>
      </c>
      <c r="H8" s="63" t="s">
        <v>7</v>
      </c>
      <c r="I8" s="64" t="s">
        <v>87</v>
      </c>
    </row>
    <row r="9" spans="1:9" ht="12.75">
      <c r="A9" s="86"/>
      <c r="B9" s="66"/>
      <c r="C9" s="66"/>
      <c r="D9" s="66"/>
      <c r="E9" s="66"/>
      <c r="F9" s="66"/>
      <c r="G9" s="66"/>
      <c r="H9" s="66"/>
      <c r="I9" s="67"/>
    </row>
    <row r="10" spans="1:9" ht="12.75">
      <c r="A10" s="96" t="str">
        <f>'F-N° Seg Contrat'!A10</f>
        <v>ABN Amro</v>
      </c>
      <c r="B10" s="9"/>
      <c r="C10" s="9"/>
      <c r="D10" s="9"/>
      <c r="E10" s="9"/>
      <c r="F10" s="9"/>
      <c r="G10" s="9"/>
      <c r="H10" s="9"/>
      <c r="I10" s="13"/>
    </row>
    <row r="11" spans="1:9" ht="12.75">
      <c r="A11" s="98" t="str">
        <f>'F-N° Seg Contrat'!A11</f>
        <v>Aseguradora Magallanes</v>
      </c>
      <c r="B11" s="9">
        <f>'G-Prima Tot x Tip V'!B11/'F-N° Seg Contrat'!B11*1000</f>
        <v>10069.674332633798</v>
      </c>
      <c r="C11" s="9">
        <f>'G-Prima Tot x Tip V'!C11/'F-N° Seg Contrat'!C11*1000</f>
        <v>11304.771575845209</v>
      </c>
      <c r="D11" s="9">
        <f>'G-Prima Tot x Tip V'!D11/'F-N° Seg Contrat'!D11*1000</f>
        <v>28205.928237129483</v>
      </c>
      <c r="E11" s="9">
        <f>'G-Prima Tot x Tip V'!E11/'F-N° Seg Contrat'!E11*1000</f>
        <v>21953.248031496063</v>
      </c>
      <c r="F11" s="9">
        <f>'G-Prima Tot x Tip V'!F11/'F-N° Seg Contrat'!F11*1000</f>
        <v>29537.28264073092</v>
      </c>
      <c r="G11" s="9">
        <f>'G-Prima Tot x Tip V'!G11/'F-N° Seg Contrat'!G11*1000</f>
        <v>16609.58904109589</v>
      </c>
      <c r="H11" s="9">
        <f>'G-Prima Tot x Tip V'!H11/'F-N° Seg Contrat'!H11*1000</f>
        <v>24203.331570597566</v>
      </c>
      <c r="I11" s="13">
        <f>'G-Prima Tot x Tip V'!I11/'F-N° Seg Contrat'!I11*1000</f>
        <v>11527.50152654773</v>
      </c>
    </row>
    <row r="12" spans="1:9" ht="12.75">
      <c r="A12" s="98" t="str">
        <f>'F-N° Seg Contrat'!A12</f>
        <v>Bci</v>
      </c>
      <c r="B12" s="9">
        <f>'G-Prima Tot x Tip V'!B12/'F-N° Seg Contrat'!B12*1000</f>
        <v>7817.024818733434</v>
      </c>
      <c r="C12" s="9">
        <f>'G-Prima Tot x Tip V'!C12/'F-N° Seg Contrat'!C12*1000</f>
        <v>9443.990087908567</v>
      </c>
      <c r="D12" s="9">
        <f>'G-Prima Tot x Tip V'!D12/'F-N° Seg Contrat'!D12*1000</f>
        <v>18108.060703119045</v>
      </c>
      <c r="E12" s="9">
        <f>'G-Prima Tot x Tip V'!E12/'F-N° Seg Contrat'!E12*1000</f>
        <v>61932.24669603524</v>
      </c>
      <c r="F12" s="9">
        <f>'G-Prima Tot x Tip V'!F12/'F-N° Seg Contrat'!F12*1000</f>
        <v>27758.07622504537</v>
      </c>
      <c r="G12" s="9">
        <f>'G-Prima Tot x Tip V'!G12/'F-N° Seg Contrat'!G12*1000</f>
        <v>16762.047844678145</v>
      </c>
      <c r="H12" s="9">
        <f>'G-Prima Tot x Tip V'!H12/'F-N° Seg Contrat'!H12*1000</f>
        <v>4730.927611616818</v>
      </c>
      <c r="I12" s="13">
        <f>'G-Prima Tot x Tip V'!I12/'F-N° Seg Contrat'!I12*1000</f>
        <v>10342.48515399878</v>
      </c>
    </row>
    <row r="13" spans="1:9" ht="12.75">
      <c r="A13" s="98" t="str">
        <f>'F-N° Seg Contrat'!A13</f>
        <v>Chilena Consolidada</v>
      </c>
      <c r="B13" s="9">
        <f>'G-Prima Tot x Tip V'!B13/'F-N° Seg Contrat'!B13*1000</f>
        <v>8037.690887314103</v>
      </c>
      <c r="C13" s="9">
        <f>'G-Prima Tot x Tip V'!C13/'F-N° Seg Contrat'!C13*1000</f>
        <v>9992.999811372163</v>
      </c>
      <c r="D13" s="9">
        <f>'G-Prima Tot x Tip V'!D13/'F-N° Seg Contrat'!D13*1000</f>
        <v>20578.073089700996</v>
      </c>
      <c r="E13" s="9">
        <f>'G-Prima Tot x Tip V'!E13/'F-N° Seg Contrat'!E13*1000</f>
        <v>8785.714285714286</v>
      </c>
      <c r="F13" s="9">
        <f>'G-Prima Tot x Tip V'!F13/'F-N° Seg Contrat'!F13*1000</f>
        <v>45798.83381924198</v>
      </c>
      <c r="G13" s="9">
        <f>'G-Prima Tot x Tip V'!G13/'F-N° Seg Contrat'!G13*1000</f>
        <v>18923.076923076922</v>
      </c>
      <c r="H13" s="9">
        <f>'G-Prima Tot x Tip V'!H13/'F-N° Seg Contrat'!H13*1000</f>
        <v>11810.90289608177</v>
      </c>
      <c r="I13" s="13">
        <f>'G-Prima Tot x Tip V'!I13/'F-N° Seg Contrat'!I13*1000</f>
        <v>8964.045408268714</v>
      </c>
    </row>
    <row r="14" spans="1:9" ht="12.75">
      <c r="A14" s="98" t="str">
        <f>'F-N° Seg Contrat'!A14</f>
        <v>Consorcio Nacional</v>
      </c>
      <c r="B14" s="9">
        <f>'G-Prima Tot x Tip V'!B14/'F-N° Seg Contrat'!B14*1000</f>
        <v>8124.2802499217305</v>
      </c>
      <c r="C14" s="9">
        <f>'G-Prima Tot x Tip V'!C14/'F-N° Seg Contrat'!C14*1000</f>
        <v>10374.10401098063</v>
      </c>
      <c r="D14" s="9">
        <f>'G-Prima Tot x Tip V'!D14/'F-N° Seg Contrat'!D14*1000</f>
        <v>16528.455284552845</v>
      </c>
      <c r="E14" s="9">
        <f>'G-Prima Tot x Tip V'!E14/'F-N° Seg Contrat'!E14*1000</f>
        <v>14256.756756756757</v>
      </c>
      <c r="F14" s="9">
        <f>'G-Prima Tot x Tip V'!F14/'F-N° Seg Contrat'!F14*1000</f>
        <v>32090.909090909092</v>
      </c>
      <c r="G14" s="9"/>
      <c r="H14" s="9">
        <f>'G-Prima Tot x Tip V'!H14/'F-N° Seg Contrat'!H14*1000</f>
        <v>7933.05439330544</v>
      </c>
      <c r="I14" s="13">
        <f>'G-Prima Tot x Tip V'!I14/'F-N° Seg Contrat'!I14*1000</f>
        <v>8622.29513070438</v>
      </c>
    </row>
    <row r="15" spans="1:9" ht="12.75">
      <c r="A15" s="98" t="str">
        <f>'F-N° Seg Contrat'!A15</f>
        <v>ING Vida</v>
      </c>
      <c r="B15" s="9">
        <f>'G-Prima Tot x Tip V'!B15/'F-N° Seg Contrat'!B15*1000</f>
        <v>8500</v>
      </c>
      <c r="C15" s="9">
        <f>'G-Prima Tot x Tip V'!C15/'F-N° Seg Contrat'!C15*1000</f>
        <v>10833.333333333334</v>
      </c>
      <c r="D15" s="9"/>
      <c r="E15" s="9">
        <f>'G-Prima Tot x Tip V'!E15/'F-N° Seg Contrat'!E15*1000</f>
        <v>158428.57142857142</v>
      </c>
      <c r="F15" s="9">
        <f>'G-Prima Tot x Tip V'!F15/'F-N° Seg Contrat'!F15*1000</f>
        <v>31333.333333333332</v>
      </c>
      <c r="G15" s="9"/>
      <c r="H15" s="9">
        <f>'G-Prima Tot x Tip V'!H15/'F-N° Seg Contrat'!H15*1000</f>
        <v>9142.857142857143</v>
      </c>
      <c r="I15" s="13">
        <f>'G-Prima Tot x Tip V'!I15/'F-N° Seg Contrat'!I15*1000</f>
        <v>35255.813953488374</v>
      </c>
    </row>
    <row r="16" spans="1:9" ht="12.75">
      <c r="A16" s="98" t="str">
        <f>'F-N° Seg Contrat'!A16</f>
        <v>Interamericana Vida</v>
      </c>
      <c r="B16" s="9"/>
      <c r="C16" s="9"/>
      <c r="D16" s="9"/>
      <c r="E16" s="9"/>
      <c r="F16" s="9"/>
      <c r="G16" s="9"/>
      <c r="H16" s="9"/>
      <c r="I16" s="13"/>
    </row>
    <row r="17" spans="1:9" ht="12.75">
      <c r="A17" s="98" t="str">
        <f>'F-N° Seg Contrat'!A17</f>
        <v>Ise Chile</v>
      </c>
      <c r="B17" s="9">
        <f>'G-Prima Tot x Tip V'!B18/'F-N° Seg Contrat'!B17*1000</f>
        <v>1229684.6153846155</v>
      </c>
      <c r="C17" s="9">
        <f>'G-Prima Tot x Tip V'!C18/'F-N° Seg Contrat'!C17*1000</f>
        <v>1358468.2080924856</v>
      </c>
      <c r="D17" s="9"/>
      <c r="E17" s="9"/>
      <c r="F17" s="9"/>
      <c r="G17" s="9"/>
      <c r="H17" s="9"/>
      <c r="I17" s="13">
        <f>'G-Prima Tot x Tip V'!I17/'F-N° Seg Contrat'!I17*1000</f>
        <v>9563.5103926097</v>
      </c>
    </row>
    <row r="18" spans="1:9" ht="12.75">
      <c r="A18" s="98" t="str">
        <f>'F-N° Seg Contrat'!A18</f>
        <v>Liberty</v>
      </c>
      <c r="B18" s="9">
        <f>'G-Prima Tot x Tip V'!B19/'F-N° Seg Contrat'!B18*1000</f>
        <v>62036.89427312775</v>
      </c>
      <c r="C18" s="9">
        <f>'G-Prima Tot x Tip V'!C19/'F-N° Seg Contrat'!C18*1000</f>
        <v>7372.245663384904</v>
      </c>
      <c r="D18" s="9">
        <f>'G-Prima Tot x Tip V'!D18/'F-N° Seg Contrat'!D18*1000</f>
        <v>16100.732600732603</v>
      </c>
      <c r="E18" s="9">
        <f>'G-Prima Tot x Tip V'!E18/'F-N° Seg Contrat'!E18*1000</f>
        <v>19717.391304347824</v>
      </c>
      <c r="F18" s="9">
        <f>'G-Prima Tot x Tip V'!F18/'F-N° Seg Contrat'!F18*1000</f>
        <v>26622.64150943396</v>
      </c>
      <c r="G18" s="9">
        <f>'G-Prima Tot x Tip V'!G18/'F-N° Seg Contrat'!G18*1000</f>
        <v>17501.440922190202</v>
      </c>
      <c r="H18" s="9"/>
      <c r="I18" s="13">
        <f>'G-Prima Tot x Tip V'!I18/'F-N° Seg Contrat'!I18*1000</f>
        <v>9562.539283469516</v>
      </c>
    </row>
    <row r="19" spans="1:9" ht="12.75">
      <c r="A19" s="98" t="str">
        <f>'F-N° Seg Contrat'!A19</f>
        <v>Mapfre</v>
      </c>
      <c r="B19" s="9">
        <f>'G-Prima Tot x Tip V'!B19/'F-N° Seg Contrat'!B19*1000</f>
        <v>8704.510685642761</v>
      </c>
      <c r="C19" s="9">
        <f>'G-Prima Tot x Tip V'!C19/'F-N° Seg Contrat'!C19*1000</f>
        <v>9940.996733747761</v>
      </c>
      <c r="D19" s="9">
        <f>'G-Prima Tot x Tip V'!D19/'F-N° Seg Contrat'!D19*1000</f>
        <v>19000.978792822185</v>
      </c>
      <c r="E19" s="9">
        <f>'G-Prima Tot x Tip V'!E19/'F-N° Seg Contrat'!E19*1000</f>
        <v>23686.29671574179</v>
      </c>
      <c r="F19" s="9">
        <f>'G-Prima Tot x Tip V'!F19/'F-N° Seg Contrat'!F19*1000</f>
        <v>29493.44978165939</v>
      </c>
      <c r="G19" s="9">
        <f>'G-Prima Tot x Tip V'!G19/'F-N° Seg Contrat'!G19*1000</f>
        <v>18676.70116023832</v>
      </c>
      <c r="H19" s="9">
        <f>'G-Prima Tot x Tip V'!H19/'F-N° Seg Contrat'!H19*1000</f>
        <v>5279.724655819774</v>
      </c>
      <c r="I19" s="13">
        <f>'G-Prima Tot x Tip V'!I19/'F-N° Seg Contrat'!I19*1000</f>
        <v>9286.739026227488</v>
      </c>
    </row>
    <row r="20" spans="1:9" ht="12.75">
      <c r="A20" s="98" t="str">
        <f>'F-N° Seg Contrat'!A20</f>
        <v>Penta Security</v>
      </c>
      <c r="B20" s="9">
        <f>'G-Prima Tot x Tip V'!B20/'F-N° Seg Contrat'!B20*1000</f>
        <v>7976.830602428784</v>
      </c>
      <c r="C20" s="9">
        <f>'G-Prima Tot x Tip V'!C20/'F-N° Seg Contrat'!C20*1000</f>
        <v>9333.418580861155</v>
      </c>
      <c r="D20" s="9">
        <f>'G-Prima Tot x Tip V'!D20/'F-N° Seg Contrat'!D20*1000</f>
        <v>17442.85859924559</v>
      </c>
      <c r="E20" s="9">
        <f>'G-Prima Tot x Tip V'!E20/'F-N° Seg Contrat'!E20*1000</f>
        <v>124099.2901263022</v>
      </c>
      <c r="F20" s="9">
        <f>'G-Prima Tot x Tip V'!F20/'F-N° Seg Contrat'!F20*1000</f>
        <v>29383.560187154402</v>
      </c>
      <c r="G20" s="9">
        <f>'G-Prima Tot x Tip V'!G20/'F-N° Seg Contrat'!G20*1000</f>
        <v>17703.51270553064</v>
      </c>
      <c r="H20" s="9">
        <f>'G-Prima Tot x Tip V'!H20/'F-N° Seg Contrat'!H20*1000</f>
        <v>10772.702331961591</v>
      </c>
      <c r="I20" s="13">
        <f>'G-Prima Tot x Tip V'!I20/'F-N° Seg Contrat'!I20*1000</f>
        <v>13449.70834655942</v>
      </c>
    </row>
    <row r="21" spans="1:9" ht="12.75">
      <c r="A21" s="98" t="str">
        <f>'F-N° Seg Contrat'!A21</f>
        <v>Renta Nacional</v>
      </c>
      <c r="B21" s="9">
        <f>'G-Prima Tot x Tip V'!B21/'F-N° Seg Contrat'!B21*1000</f>
        <v>7644.683147070863</v>
      </c>
      <c r="C21" s="9">
        <f>'G-Prima Tot x Tip V'!C21/'F-N° Seg Contrat'!C21*1000</f>
        <v>8910.31702582989</v>
      </c>
      <c r="D21" s="9">
        <f>'G-Prima Tot x Tip V'!D21/'F-N° Seg Contrat'!D21*1000</f>
        <v>18031.0684516292</v>
      </c>
      <c r="E21" s="9">
        <f>'G-Prima Tot x Tip V'!E21/'F-N° Seg Contrat'!E21*1000</f>
        <v>57439.08122503329</v>
      </c>
      <c r="F21" s="9">
        <f>'G-Prima Tot x Tip V'!F21/'F-N° Seg Contrat'!F21*1000</f>
        <v>26800</v>
      </c>
      <c r="G21" s="9">
        <f>'G-Prima Tot x Tip V'!G21/'F-N° Seg Contrat'!G21*1000</f>
        <v>16299.362332042814</v>
      </c>
      <c r="H21" s="9">
        <f>'G-Prima Tot x Tip V'!H21/'F-N° Seg Contrat'!H21*1000</f>
        <v>9998.330550918197</v>
      </c>
      <c r="I21" s="13">
        <f>'G-Prima Tot x Tip V'!I21/'F-N° Seg Contrat'!I21*1000</f>
        <v>9839.731916106095</v>
      </c>
    </row>
    <row r="22" spans="1:9" ht="12.75">
      <c r="A22" s="98" t="str">
        <f>'F-N° Seg Contrat'!A22</f>
        <v>Royal &amp; Sun</v>
      </c>
      <c r="B22" s="9">
        <f>'G-Prima Tot x Tip V'!B22/'F-N° Seg Contrat'!B22*1000</f>
        <v>7496.721204188482</v>
      </c>
      <c r="C22" s="9">
        <f>'G-Prima Tot x Tip V'!C22/'F-N° Seg Contrat'!C22*1000</f>
        <v>9237.416378316033</v>
      </c>
      <c r="D22" s="9">
        <f>'G-Prima Tot x Tip V'!D22/'F-N° Seg Contrat'!D22*1000</f>
        <v>23515.653775322284</v>
      </c>
      <c r="E22" s="9">
        <f>'G-Prima Tot x Tip V'!E22/'F-N° Seg Contrat'!E22*1000</f>
        <v>199026.9290523045</v>
      </c>
      <c r="F22" s="9">
        <f>'G-Prima Tot x Tip V'!F22/'F-N° Seg Contrat'!F22*1000</f>
        <v>25089.129859825443</v>
      </c>
      <c r="G22" s="9">
        <f>'G-Prima Tot x Tip V'!G22/'F-N° Seg Contrat'!G22*1000</f>
        <v>18935.205183585313</v>
      </c>
      <c r="H22" s="9">
        <f>'G-Prima Tot x Tip V'!H22/'F-N° Seg Contrat'!H22*1000</f>
        <v>5365.614798694233</v>
      </c>
      <c r="I22" s="13">
        <f>'G-Prima Tot x Tip V'!I22/'F-N° Seg Contrat'!I22*1000</f>
        <v>10232.75159801213</v>
      </c>
    </row>
    <row r="23" spans="1:9" ht="12.75">
      <c r="A23" s="69"/>
      <c r="B23" s="90"/>
      <c r="C23" s="91"/>
      <c r="D23" s="91"/>
      <c r="E23" s="91"/>
      <c r="F23" s="91"/>
      <c r="G23" s="92"/>
      <c r="H23" s="92"/>
      <c r="I23" s="73"/>
    </row>
    <row r="24" spans="1:9" ht="12.75">
      <c r="A24" s="74" t="s">
        <v>15</v>
      </c>
      <c r="B24" s="12">
        <f>'G-Prima Tot x Tip V'!B24/'F-N° Seg Contrat'!B24*1000</f>
        <v>8482.3649815599</v>
      </c>
      <c r="C24" s="12">
        <f>'G-Prima Tot x Tip V'!C24/'F-N° Seg Contrat'!C24*1000</f>
        <v>9721.138668972459</v>
      </c>
      <c r="D24" s="12">
        <f>'G-Prima Tot x Tip V'!D24/'F-N° Seg Contrat'!D24*1000</f>
        <v>18201.06496906235</v>
      </c>
      <c r="E24" s="12">
        <f>'G-Prima Tot x Tip V'!E24/'F-N° Seg Contrat'!E24*1000</f>
        <v>88494.04643778528</v>
      </c>
      <c r="F24" s="12">
        <f>'G-Prima Tot x Tip V'!F24/'F-N° Seg Contrat'!F24*1000</f>
        <v>28465.573681789898</v>
      </c>
      <c r="G24" s="12">
        <f>'G-Prima Tot x Tip V'!G24/'F-N° Seg Contrat'!G24*1000</f>
        <v>17275.111521304414</v>
      </c>
      <c r="H24" s="12">
        <f>'G-Prima Tot x Tip V'!H24/'F-N° Seg Contrat'!H24*1000</f>
        <v>14098.503843150149</v>
      </c>
      <c r="I24" s="8">
        <f>'G-Prima Tot x Tip V'!I24/'F-N° Seg Contrat'!I24*1000</f>
        <v>10692.135313719818</v>
      </c>
    </row>
    <row r="25" spans="1:9" ht="12.75">
      <c r="A25" s="93"/>
      <c r="B25" s="80"/>
      <c r="C25" s="80"/>
      <c r="D25" s="80"/>
      <c r="E25" s="80"/>
      <c r="F25" s="80"/>
      <c r="G25" s="80"/>
      <c r="H25" s="80"/>
      <c r="I25" s="89"/>
    </row>
    <row r="26" spans="1:9" ht="12.75">
      <c r="A26" s="82"/>
      <c r="B26" s="56"/>
      <c r="C26" s="56"/>
      <c r="D26" s="56"/>
      <c r="E26" s="56"/>
      <c r="F26" s="56"/>
      <c r="G26" s="56"/>
      <c r="H26" s="56"/>
      <c r="I26" s="54"/>
    </row>
    <row r="27" spans="1:9" ht="12.75">
      <c r="A27" s="82"/>
      <c r="B27" s="56"/>
      <c r="C27" s="56"/>
      <c r="D27" s="56"/>
      <c r="E27" s="56"/>
      <c r="F27" s="56"/>
      <c r="G27" s="56"/>
      <c r="H27" s="56"/>
      <c r="I27" s="54"/>
    </row>
    <row r="28" spans="1:9" ht="12.75">
      <c r="A28" s="82"/>
      <c r="B28" s="56"/>
      <c r="C28" s="56"/>
      <c r="D28" s="56"/>
      <c r="E28" s="56"/>
      <c r="F28" s="56"/>
      <c r="G28" s="56"/>
      <c r="H28" s="56"/>
      <c r="I28" s="54"/>
    </row>
    <row r="29" spans="1:9" ht="12.75">
      <c r="A29" s="82"/>
      <c r="B29" s="56"/>
      <c r="C29" s="56"/>
      <c r="D29" s="56"/>
      <c r="E29" s="56"/>
      <c r="F29" s="56"/>
      <c r="G29" s="56"/>
      <c r="H29" s="56"/>
      <c r="I29" s="54"/>
    </row>
  </sheetData>
  <printOptions/>
  <pageMargins left="1.18" right="0.75" top="0.8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AAAlvara</cp:lastModifiedBy>
  <cp:lastPrinted>2007-08-30T23:16:53Z</cp:lastPrinted>
  <dcterms:created xsi:type="dcterms:W3CDTF">1998-11-26T15:05:36Z</dcterms:created>
  <dcterms:modified xsi:type="dcterms:W3CDTF">2007-08-30T23:32:19Z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