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21180" windowHeight="9600" activeTab="0"/>
  </bookViews>
  <sheets>
    <sheet name="Diciembre 2009" sheetId="1" r:id="rId1"/>
  </sheets>
  <externalReferences>
    <externalReference r:id="rId4"/>
    <externalReference r:id="rId5"/>
    <externalReference r:id="rId6"/>
    <externalReference r:id="rId7"/>
    <externalReference r:id="rId8"/>
    <externalReference r:id="rId9"/>
  </externalReferences>
  <definedNames>
    <definedName name="Activos">#REF!</definedName>
    <definedName name="Activos2">#REF!</definedName>
    <definedName name="Activos3">#REF!</definedName>
    <definedName name="Activos4">#REF!</definedName>
    <definedName name="Activos5">#REF!</definedName>
    <definedName name="Activos6">#REF!</definedName>
    <definedName name="_xlnm.Print_Area" localSheetId="0">'Diciembre 2009'!$B$2:$AB$61</definedName>
    <definedName name="based">'[3]indicadores_c04'!$A$53:$M$90</definedName>
    <definedName name="BASILEAN">'[2]C04N'!$F$4:$R$32</definedName>
    <definedName name="BASILEAN2">'[2]C04N'!$F$136:$U$164</definedName>
    <definedName name="CAMPOS">'[6]Tabla C04'!#REF!</definedName>
    <definedName name="CAMPOS2">'[6]Tabla C04'!#REF!</definedName>
    <definedName name="ChartRow">6</definedName>
    <definedName name="Clase">#REF!</definedName>
    <definedName name="Dic_97">#REF!</definedName>
    <definedName name="dolar">#REF!</definedName>
    <definedName name="dolar_mes">'[5]Parámetros'!$B$2</definedName>
    <definedName name="Graf3">'[5]Gráf 3'!$A$15:$D$95</definedName>
    <definedName name="Graf4">'[5]Gráf 4'!$A$26:$C$106</definedName>
    <definedName name="Graf5">'[5]Gráf 5'!$A$3:$C$83</definedName>
    <definedName name="Graf6">'[5]Gráf 6'!$A$4:$E$23</definedName>
    <definedName name="Graf8">'[5]Gráf 8'!$A$4:$E$84</definedName>
    <definedName name="IFIS">#REF!</definedName>
    <definedName name="IMACEC">#REF!</definedName>
    <definedName name="INSTIT1">#REF!</definedName>
    <definedName name="INSTIT2">#REF!</definedName>
    <definedName name="InstitClase">#REF!</definedName>
    <definedName name="MES">'[3]indicadores_c04'!$Q$2:$R$13</definedName>
    <definedName name="rk_1">'[4]RANKING6'!$A$4:$C$30</definedName>
    <definedName name="rk_10">'[4]RANKING6'!$AK$4:$AM$32</definedName>
    <definedName name="rk_11">'[4]RANKING6'!$AO$4:$AQ$32</definedName>
    <definedName name="rk_12">'[4]RANKING6'!$AS$4:$AU$32</definedName>
    <definedName name="rk_13">'[4]RANKING6'!$AW$4:$AY$32</definedName>
    <definedName name="rk_14">'[4]RANKING6'!$BA$4:$BC$32</definedName>
    <definedName name="rk_15">'[4]RANKING6'!$BE$4:$BG$32</definedName>
    <definedName name="rk_16">'[4]RANKING6'!$BI$4:$BK$32</definedName>
    <definedName name="rk_17">'[4]RANKING6'!$BM$4:$BO$32</definedName>
    <definedName name="rk_18">'[4]RANKING6'!$BQ$4:$BS$32</definedName>
    <definedName name="rk_2">'[4]RANKING6'!$E$4:$G$30</definedName>
    <definedName name="rk_3">'[4]RANKING6'!$I$4:$K$30</definedName>
    <definedName name="rk_4">'[4]RANKING6'!$M$4:$O$32</definedName>
    <definedName name="rk_5">'[4]RANKING6'!$Q$4:$S$32</definedName>
    <definedName name="rk_6">'[4]RANKING6'!$U$4:$W$32</definedName>
    <definedName name="rk_7">'[4]RANKING6'!$Y$4:$AA$32</definedName>
    <definedName name="rk_8">'[4]RANKING6'!$AC$4:$AE$32</definedName>
    <definedName name="rk_9">'[4]RANKING6'!$AG$4:$AI$32</definedName>
    <definedName name="rkg6">'[4]RANKING6'!$A$4:$BS$30</definedName>
    <definedName name="UF">'[1]PARAM'!$J$2:$L$321</definedName>
    <definedName name="UFANT">#REF!</definedName>
  </definedNames>
  <calcPr fullCalcOnLoad="1"/>
</workbook>
</file>

<file path=xl/sharedStrings.xml><?xml version="1.0" encoding="utf-8"?>
<sst xmlns="http://schemas.openxmlformats.org/spreadsheetml/2006/main" count="77" uniqueCount="72">
  <si>
    <t>(Cifras en porcentajes y en millones de pesos)</t>
  </si>
  <si>
    <t>Indicadores (%)   (1)</t>
  </si>
  <si>
    <t>Componentes (MM$)</t>
  </si>
  <si>
    <t>Límites de componentes del Patrimonio efectivo (%) (6)</t>
  </si>
  <si>
    <t>Patrimonio efectivo</t>
  </si>
  <si>
    <t>Activos</t>
  </si>
  <si>
    <t>Instituciones</t>
  </si>
  <si>
    <t>Capital básico</t>
  </si>
  <si>
    <t>Capital</t>
  </si>
  <si>
    <t>Provisiones</t>
  </si>
  <si>
    <t>Bonos</t>
  </si>
  <si>
    <t>Interés</t>
  </si>
  <si>
    <t xml:space="preserve">Activos que </t>
  </si>
  <si>
    <t xml:space="preserve"> Total</t>
  </si>
  <si>
    <t>totales</t>
  </si>
  <si>
    <t>ponderados</t>
  </si>
  <si>
    <t>Bonos subordinados</t>
  </si>
  <si>
    <t>Interés minoritario</t>
  </si>
  <si>
    <t>Provisiones voluntarias</t>
  </si>
  <si>
    <t xml:space="preserve">Activos ponderados </t>
  </si>
  <si>
    <t>Activos totales</t>
  </si>
  <si>
    <t>básico</t>
  </si>
  <si>
    <t>voluntarias</t>
  </si>
  <si>
    <t>subordinados</t>
  </si>
  <si>
    <t>Minoritario</t>
  </si>
  <si>
    <t>se deducen</t>
  </si>
  <si>
    <t>Patrimonio</t>
  </si>
  <si>
    <t>por riesgo</t>
  </si>
  <si>
    <t>por riesgo de crédito</t>
  </si>
  <si>
    <t>efectivo</t>
  </si>
  <si>
    <t>de crédito</t>
  </si>
  <si>
    <t xml:space="preserve"> </t>
  </si>
  <si>
    <t>Bancos establecidos en Chile</t>
  </si>
  <si>
    <t>Banco Bice</t>
  </si>
  <si>
    <t>Banco Bilbao Vizcaya Argentaria, Chile</t>
  </si>
  <si>
    <t>Banco de Chile</t>
  </si>
  <si>
    <t>Banco de Crédito e Inversiones</t>
  </si>
  <si>
    <t>Banco Falabella</t>
  </si>
  <si>
    <t>Banco Internacional</t>
  </si>
  <si>
    <t>Banco Itaú Chile</t>
  </si>
  <si>
    <t>Banco Monex</t>
  </si>
  <si>
    <t>Banco Paris</t>
  </si>
  <si>
    <t>Banco Penta</t>
  </si>
  <si>
    <t>Banco Ripley</t>
  </si>
  <si>
    <t>Banco Santander-Chile</t>
  </si>
  <si>
    <t>Banco Security</t>
  </si>
  <si>
    <t>Corpbanca</t>
  </si>
  <si>
    <t>Deutsche Bank (Chile)</t>
  </si>
  <si>
    <t>HSBC Bank (Chile)</t>
  </si>
  <si>
    <t>Rabobank Chile</t>
  </si>
  <si>
    <t>Scotiabank Chile (7)</t>
  </si>
  <si>
    <t>The Royal Bank of Scotland (Chile)</t>
  </si>
  <si>
    <t>Banco del Estado de Chile</t>
  </si>
  <si>
    <t>Sucursales de bancos extranjeros</t>
  </si>
  <si>
    <t>Banco de la Nación Argentina</t>
  </si>
  <si>
    <t>Banco do Brasil S.A.</t>
  </si>
  <si>
    <t>DnB NOR Bank ASA</t>
  </si>
  <si>
    <t>JP Morgan Chase Bank, N.A.</t>
  </si>
  <si>
    <t>The Bank of Tokyo-Mitsubishi UFJ, Ltd.</t>
  </si>
  <si>
    <t>Sistema Bancario</t>
  </si>
  <si>
    <t>Notas:</t>
  </si>
  <si>
    <t>(1) Corresponde a las  relaciones entre patrimonio y activos señaladas en el Título VII artículo 66 de la Ley General de Bancos.</t>
  </si>
  <si>
    <t>(2) A partir de enero de 2008 el Capital básico corresponde al Patrimonio atribuible a tenedores patrimoniales del Estado de Situación Financiera Consolidada.</t>
  </si>
  <si>
    <t>(3) A partir de enero de 2004 las provisiones voluntarias corresponden a las provisiones generales.A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</si>
  <si>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</si>
  <si>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(4) A partir de septioembre de 2009 se incluye en el cómputo del patrimonio efectivo los montos correspondientes al Interés minoritario con un límite del 20% del Capital básico.</t>
  </si>
  <si>
    <t>(5) Exceso inversiones minoritarias en otras sociedades y goodwill.</t>
  </si>
  <si>
    <t>(6)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</si>
  <si>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</si>
  <si>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(7) Con fecha 1° de Noviembre de 2009 se produjo la disolución anticipada del Banco del Desarrollo, el que ha sido absorbido por Scotiabank Sud Americano, el cual cambió su razón social por la de Scotiabank Chile.</t>
  </si>
  <si>
    <t>Fuente: Superintendencia de Bancos e Instituciones Financieras (Chile)</t>
  </si>
  <si>
    <t>Act. : 05/03/2010</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</si>
</sst>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_-* #,##0_-;\-* #,##0_-;_-* &quot;-&quot;??_-;_-@_-"/>
    <numFmt numFmtId="182" formatCode="0.0%"/>
    <numFmt numFmtId="183" formatCode="mmm&quot;'&quot;yyyy"/>
    <numFmt numFmtId="184" formatCode="0.000%"/>
    <numFmt numFmtId="185" formatCode="0.0"/>
    <numFmt numFmtId="186" formatCode="_ * #,##0.00_)_P_t_s_ ;_ * \(#,##0.00\)_P_t_s_ ;_ * &quot;-&quot;??_)_P_t_s_ ;_ @_ "/>
    <numFmt numFmtId="187" formatCode="#,##0.000000000"/>
    <numFmt numFmtId="188" formatCode="_-* #,##0.000_-;\-* #,##0.000_-;_-* &quot;-&quot;??_-;_-@_-"/>
    <numFmt numFmtId="189" formatCode="_-* #,##0.0000_-;\-* #,##0.0000_-;_-* &quot;-&quot;??_-;_-@_-"/>
    <numFmt numFmtId="190" formatCode="_-* #,##0.00000_-;\-* #,##0.00000_-;_-* &quot;-&quot;??_-;_-@_-"/>
    <numFmt numFmtId="191" formatCode="mmmm/yyyy"/>
    <numFmt numFmtId="192" formatCode="#,##0.00_ ;\-#,##0.00\ "/>
    <numFmt numFmtId="193" formatCode="#\°"/>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0.0"/>
    <numFmt numFmtId="203" formatCode="_-* #,##0.0_-;\-* #,##0.0_-;_-* &quot;-&quot;??_-;_-@_-"/>
    <numFmt numFmtId="204" formatCode="[$-40A]dddd\,\ dd&quot; de &quot;mmmm&quot; de &quot;yyyy"/>
    <numFmt numFmtId="205" formatCode="#,##0.000"/>
    <numFmt numFmtId="206" formatCode="#,##0.0000"/>
    <numFmt numFmtId="207" formatCode="#,##0.00000"/>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mmm\'yyyy"/>
    <numFmt numFmtId="213" formatCode="mmm\-yyyy"/>
    <numFmt numFmtId="214" formatCode="_ * #,##0_)_P_t_s_ ;_ * \(#,##0\)_P_t_s_ ;_ * &quot;-&quot;??_)_P_t_s_ ;_ @_ "/>
    <numFmt numFmtId="215" formatCode="_-* #,##0\ _€_-;\-* #,##0\ _€_-;_-* &quot;-&quot;??\ _€_-;_-@_-"/>
    <numFmt numFmtId="216" formatCode="mmm/yyyy"/>
    <numFmt numFmtId="217" formatCode="[$-340A]dddd\,\ dd&quot; de &quot;mmmm&quot; de &quot;yyyy"/>
  </numFmts>
  <fonts count="34">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u val="single"/>
      <sz val="10"/>
      <color indexed="36"/>
      <name val="Arial"/>
      <family val="0"/>
    </font>
    <font>
      <sz val="11"/>
      <color indexed="62"/>
      <name val="Calibri"/>
      <family val="2"/>
    </font>
    <font>
      <sz val="11"/>
      <color indexed="52"/>
      <name val="Calibri"/>
      <family val="2"/>
    </font>
    <font>
      <sz val="11"/>
      <color indexed="60"/>
      <name val="Calibri"/>
      <family val="2"/>
    </font>
    <font>
      <sz val="10"/>
      <name val="Comic Sans MS"/>
      <family val="0"/>
    </font>
    <font>
      <sz val="10"/>
      <name val="Palatino"/>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1"/>
      <name val="Arial"/>
      <family val="2"/>
    </font>
    <font>
      <b/>
      <sz val="12"/>
      <color indexed="21"/>
      <name val="Arial"/>
      <family val="2"/>
    </font>
    <font>
      <sz val="9"/>
      <color indexed="21"/>
      <name val="Arial"/>
      <family val="2"/>
    </font>
    <font>
      <b/>
      <sz val="9"/>
      <color indexed="21"/>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
      <sz val="10"/>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medium">
        <color indexed="23"/>
      </right>
      <top>
        <color indexed="63"/>
      </top>
      <bottom>
        <color indexed="63"/>
      </bottom>
    </border>
    <border>
      <left style="medium">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style="medium">
        <color indexed="23"/>
      </top>
      <bottom>
        <color indexed="63"/>
      </bottom>
    </border>
    <border>
      <left style="thin">
        <color indexed="23"/>
      </left>
      <right style="medium">
        <color indexed="23"/>
      </right>
      <top>
        <color indexed="63"/>
      </top>
      <bottom>
        <color indexed="63"/>
      </bottom>
    </border>
    <border>
      <left style="thin">
        <color indexed="23"/>
      </left>
      <right style="medium">
        <color indexed="23"/>
      </right>
      <top style="medium">
        <color indexed="23"/>
      </top>
      <bottom>
        <color indexed="63"/>
      </bottom>
    </border>
    <border>
      <left>
        <color indexed="63"/>
      </left>
      <right>
        <color indexed="63"/>
      </right>
      <top style="medium">
        <color indexed="23"/>
      </top>
      <bottom style="thin">
        <color indexed="23"/>
      </bottom>
    </border>
    <border>
      <left style="medium">
        <color indexed="23"/>
      </left>
      <right style="thin">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thin">
        <color indexed="23"/>
      </right>
      <top>
        <color indexed="63"/>
      </top>
      <bottom style="medium">
        <color indexed="23"/>
      </bottom>
    </border>
    <border>
      <left style="medium">
        <color indexed="23"/>
      </left>
      <right style="thin">
        <color indexed="23"/>
      </right>
      <top>
        <color indexed="63"/>
      </top>
      <bottom style="medium">
        <color indexed="23"/>
      </bottom>
    </border>
    <border>
      <left style="thin">
        <color indexed="23"/>
      </left>
      <right style="thin">
        <color indexed="23"/>
      </right>
      <top>
        <color indexed="63"/>
      </top>
      <bottom style="medium">
        <color indexed="23"/>
      </bottom>
    </border>
    <border>
      <left style="thin">
        <color indexed="23"/>
      </left>
      <right style="medium">
        <color indexed="23"/>
      </right>
      <top>
        <color indexed="63"/>
      </top>
      <bottom style="medium">
        <color indexed="23"/>
      </bottom>
    </border>
    <border>
      <left>
        <color indexed="63"/>
      </left>
      <right style="thin">
        <color indexed="23"/>
      </right>
      <top style="medium">
        <color indexed="23"/>
      </top>
      <bottom>
        <color indexed="63"/>
      </bottom>
    </border>
    <border>
      <left style="thin">
        <color indexed="23"/>
      </left>
      <right style="thin">
        <color indexed="23"/>
      </right>
      <top style="thin"/>
      <bottom>
        <color indexed="63"/>
      </bottom>
    </border>
    <border>
      <left style="medium">
        <color indexed="23"/>
      </left>
      <right style="medium">
        <color indexed="23"/>
      </right>
      <top style="thin">
        <color indexed="23"/>
      </top>
      <bottom>
        <color indexed="63"/>
      </bottom>
    </border>
    <border>
      <left style="medium">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medium">
        <color indexed="23"/>
      </right>
      <top style="thin">
        <color indexed="23"/>
      </top>
      <bottom>
        <color indexed="6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medium">
        <color indexed="23"/>
      </right>
      <top style="thin">
        <color indexed="23"/>
      </top>
      <bottom>
        <color indexed="63"/>
      </bottom>
    </border>
    <border>
      <left style="thin">
        <color indexed="23"/>
      </left>
      <right>
        <color indexed="63"/>
      </right>
      <top>
        <color indexed="63"/>
      </top>
      <bottom>
        <color indexed="63"/>
      </bottom>
    </border>
    <border>
      <left style="medium">
        <color indexed="23"/>
      </left>
      <right style="medium">
        <color indexed="23"/>
      </right>
      <top>
        <color indexed="63"/>
      </top>
      <bottom style="thin">
        <color indexed="23"/>
      </bottom>
    </border>
    <border>
      <left style="medium">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color indexed="63"/>
      </left>
      <right style="medium">
        <color indexed="23"/>
      </right>
      <top>
        <color indexed="63"/>
      </top>
      <bottom style="thin">
        <color indexed="23"/>
      </bottom>
    </border>
    <border>
      <left style="medium">
        <color indexed="2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17" fillId="0" borderId="0">
      <alignment/>
      <protection/>
    </xf>
    <xf numFmtId="0" fontId="18" fillId="0" borderId="0">
      <alignment/>
      <protection/>
    </xf>
    <xf numFmtId="0" fontId="0" fillId="23" borderId="8" applyNumberFormat="0" applyFont="0" applyAlignment="0" applyProtection="0"/>
    <xf numFmtId="0" fontId="19" fillId="20" borderId="9"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188">
    <xf numFmtId="0" fontId="0" fillId="0" borderId="0" xfId="0" applyAlignment="1">
      <alignment/>
    </xf>
    <xf numFmtId="0" fontId="0" fillId="24" borderId="0" xfId="59" applyFont="1" applyFill="1">
      <alignment/>
      <protection/>
    </xf>
    <xf numFmtId="0" fontId="23" fillId="24" borderId="0" xfId="59" applyFont="1" applyFill="1" applyBorder="1" applyAlignment="1">
      <alignment horizontal="center"/>
      <protection/>
    </xf>
    <xf numFmtId="0" fontId="24" fillId="24" borderId="0" xfId="59" applyFont="1" applyFill="1" applyBorder="1" applyAlignment="1">
      <alignment horizontal="center"/>
      <protection/>
    </xf>
    <xf numFmtId="0" fontId="24" fillId="24" borderId="0" xfId="59" applyFont="1" applyFill="1" applyBorder="1" applyAlignment="1">
      <alignment horizontal="center"/>
      <protection/>
    </xf>
    <xf numFmtId="0" fontId="25" fillId="24" borderId="11" xfId="59" applyFont="1" applyFill="1" applyBorder="1">
      <alignment/>
      <protection/>
    </xf>
    <xf numFmtId="0" fontId="25" fillId="24" borderId="0" xfId="59" applyFont="1" applyFill="1" applyBorder="1">
      <alignment/>
      <protection/>
    </xf>
    <xf numFmtId="0" fontId="26" fillId="24" borderId="12" xfId="59" applyFont="1" applyFill="1" applyBorder="1" applyAlignment="1">
      <alignment horizontal="center" vertical="center" wrapText="1"/>
      <protection/>
    </xf>
    <xf numFmtId="0" fontId="0" fillId="0" borderId="13" xfId="0" applyFont="1" applyBorder="1" applyAlignment="1">
      <alignment/>
    </xf>
    <xf numFmtId="0" fontId="0" fillId="0" borderId="14" xfId="0" applyFont="1" applyBorder="1" applyAlignment="1">
      <alignment/>
    </xf>
    <xf numFmtId="0" fontId="27" fillId="24" borderId="15" xfId="59" applyFont="1" applyFill="1" applyBorder="1" applyAlignment="1">
      <alignment horizontal="centerContinuous"/>
      <protection/>
    </xf>
    <xf numFmtId="0" fontId="27" fillId="24" borderId="16" xfId="59" applyFont="1" applyFill="1" applyBorder="1" applyAlignment="1">
      <alignment horizontal="centerContinuous"/>
      <protection/>
    </xf>
    <xf numFmtId="0" fontId="27" fillId="24" borderId="17" xfId="59" applyFont="1" applyFill="1" applyBorder="1" applyAlignment="1">
      <alignment horizontal="centerContinuous"/>
      <protection/>
    </xf>
    <xf numFmtId="0" fontId="0" fillId="0" borderId="13"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26" fillId="24" borderId="18" xfId="59" applyFont="1" applyFill="1" applyBorder="1">
      <alignment/>
      <protection/>
    </xf>
    <xf numFmtId="0" fontId="26" fillId="24" borderId="0" xfId="59" applyFont="1" applyFill="1" applyBorder="1">
      <alignment/>
      <protection/>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26" fillId="24" borderId="0" xfId="59" applyFont="1" applyFill="1" applyBorder="1" applyAlignment="1">
      <alignment horizontal="centerContinuous"/>
      <protection/>
    </xf>
    <xf numFmtId="0" fontId="26" fillId="24" borderId="15" xfId="59" applyFont="1" applyFill="1" applyBorder="1" applyAlignment="1">
      <alignment horizontal="centerContinuous"/>
      <protection/>
    </xf>
    <xf numFmtId="0" fontId="26" fillId="24" borderId="16" xfId="59" applyFont="1" applyFill="1" applyBorder="1" applyAlignment="1">
      <alignment horizontal="centerContinuous"/>
      <protection/>
    </xf>
    <xf numFmtId="0" fontId="26" fillId="24" borderId="17" xfId="59" applyFont="1" applyFill="1" applyBorder="1" applyAlignment="1">
      <alignment horizontal="centerContinuous"/>
      <protection/>
    </xf>
    <xf numFmtId="0" fontId="26" fillId="24" borderId="15" xfId="59" applyFont="1" applyFill="1" applyBorder="1" applyAlignment="1">
      <alignment horizontal="center"/>
      <protection/>
    </xf>
    <xf numFmtId="0" fontId="26" fillId="24" borderId="17" xfId="59" applyFont="1" applyFill="1" applyBorder="1" applyAlignment="1">
      <alignment horizontal="center"/>
      <protection/>
    </xf>
    <xf numFmtId="0" fontId="0" fillId="0" borderId="19"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21" xfId="59" applyFont="1" applyBorder="1" applyAlignment="1">
      <alignment horizontal="center" vertical="center" wrapText="1"/>
      <protection/>
    </xf>
    <xf numFmtId="0" fontId="27" fillId="24" borderId="18" xfId="59" applyFont="1" applyFill="1" applyBorder="1" applyAlignment="1">
      <alignment horizontal="center"/>
      <protection/>
    </xf>
    <xf numFmtId="0" fontId="27" fillId="24" borderId="0" xfId="59" applyFont="1" applyFill="1" applyBorder="1" applyAlignment="1">
      <alignment horizontal="center"/>
      <protection/>
    </xf>
    <xf numFmtId="0" fontId="26" fillId="24" borderId="22" xfId="59" applyFont="1" applyFill="1" applyBorder="1" applyAlignment="1">
      <alignment horizontal="center"/>
      <protection/>
    </xf>
    <xf numFmtId="0" fontId="26" fillId="24" borderId="23" xfId="59" applyFont="1" applyFill="1" applyBorder="1" applyAlignment="1">
      <alignment horizontal="center"/>
      <protection/>
    </xf>
    <xf numFmtId="0" fontId="26" fillId="24" borderId="24" xfId="59" applyFont="1" applyFill="1" applyBorder="1" applyAlignment="1">
      <alignment horizontal="center"/>
      <protection/>
    </xf>
    <xf numFmtId="0" fontId="26" fillId="24" borderId="0" xfId="59" applyFont="1" applyFill="1" applyBorder="1" applyAlignment="1">
      <alignment horizontal="center"/>
      <protection/>
    </xf>
    <xf numFmtId="0" fontId="28" fillId="24" borderId="25" xfId="59" applyFont="1" applyFill="1" applyBorder="1" applyAlignment="1">
      <alignment horizontal="center"/>
      <protection/>
    </xf>
    <xf numFmtId="0" fontId="28" fillId="24" borderId="0" xfId="59" applyFont="1" applyFill="1" applyBorder="1" applyAlignment="1">
      <alignment horizontal="center"/>
      <protection/>
    </xf>
    <xf numFmtId="0" fontId="26" fillId="24" borderId="26" xfId="59" applyFont="1" applyFill="1" applyBorder="1" applyAlignment="1">
      <alignment horizontal="center"/>
      <protection/>
    </xf>
    <xf numFmtId="0" fontId="26" fillId="24" borderId="27" xfId="59" applyFont="1" applyFill="1" applyBorder="1" applyAlignment="1">
      <alignment horizontal="center"/>
      <protection/>
    </xf>
    <xf numFmtId="0" fontId="26" fillId="24" borderId="28" xfId="59" applyFont="1" applyFill="1" applyBorder="1" applyAlignment="1">
      <alignment horizontal="center"/>
      <protection/>
    </xf>
    <xf numFmtId="0" fontId="26" fillId="24" borderId="29" xfId="59" applyFont="1" applyFill="1" applyBorder="1" applyAlignment="1">
      <alignment horizontal="center"/>
      <protection/>
    </xf>
    <xf numFmtId="0" fontId="26" fillId="24" borderId="26" xfId="59" applyFont="1" applyFill="1" applyBorder="1" applyAlignment="1">
      <alignment horizontal="center" vertical="center" wrapText="1"/>
      <protection/>
    </xf>
    <xf numFmtId="0" fontId="26" fillId="24" borderId="30" xfId="59" applyFont="1" applyFill="1" applyBorder="1" applyAlignment="1">
      <alignment horizontal="center"/>
      <protection/>
    </xf>
    <xf numFmtId="0" fontId="26" fillId="24" borderId="12" xfId="59" applyFont="1" applyFill="1" applyBorder="1" applyAlignment="1">
      <alignment horizontal="center"/>
      <protection/>
    </xf>
    <xf numFmtId="0" fontId="26" fillId="24" borderId="14" xfId="59" applyFont="1" applyFill="1" applyBorder="1" applyAlignment="1">
      <alignment horizontal="center"/>
      <protection/>
    </xf>
    <xf numFmtId="0" fontId="26" fillId="24" borderId="31" xfId="59" applyFont="1" applyFill="1" applyBorder="1" applyAlignment="1">
      <alignment horizontal="center"/>
      <protection/>
    </xf>
    <xf numFmtId="0" fontId="26" fillId="24" borderId="18" xfId="59" applyFont="1" applyFill="1" applyBorder="1" applyAlignment="1">
      <alignment horizontal="center"/>
      <protection/>
    </xf>
    <xf numFmtId="0" fontId="26" fillId="24" borderId="32" xfId="59" applyFont="1" applyFill="1" applyBorder="1" applyAlignment="1">
      <alignment horizontal="center"/>
      <protection/>
    </xf>
    <xf numFmtId="0" fontId="26" fillId="24" borderId="32" xfId="59" applyFont="1" applyFill="1" applyBorder="1" applyAlignment="1">
      <alignment horizontal="center" vertical="center" wrapText="1"/>
      <protection/>
    </xf>
    <xf numFmtId="0" fontId="26" fillId="24" borderId="25" xfId="59" applyFont="1" applyFill="1" applyBorder="1" applyAlignment="1">
      <alignment horizontal="center"/>
      <protection/>
    </xf>
    <xf numFmtId="0" fontId="26" fillId="24" borderId="33" xfId="59" applyFont="1" applyFill="1" applyBorder="1">
      <alignment/>
      <protection/>
    </xf>
    <xf numFmtId="0" fontId="26" fillId="24" borderId="19" xfId="59" applyFont="1" applyFill="1" applyBorder="1" applyAlignment="1">
      <alignment horizontal="center"/>
      <protection/>
    </xf>
    <xf numFmtId="0" fontId="26" fillId="24" borderId="20" xfId="59" applyFont="1" applyFill="1" applyBorder="1" applyAlignment="1">
      <alignment horizontal="center"/>
      <protection/>
    </xf>
    <xf numFmtId="0" fontId="26" fillId="24" borderId="34" xfId="59" applyFont="1" applyFill="1" applyBorder="1" applyAlignment="1">
      <alignment horizontal="center"/>
      <protection/>
    </xf>
    <xf numFmtId="0" fontId="26" fillId="24" borderId="21" xfId="59" applyFont="1" applyFill="1" applyBorder="1" applyAlignment="1">
      <alignment horizontal="center"/>
      <protection/>
    </xf>
    <xf numFmtId="0" fontId="26" fillId="24" borderId="35" xfId="59" applyFont="1" applyFill="1" applyBorder="1" applyAlignment="1">
      <alignment horizontal="center"/>
      <protection/>
    </xf>
    <xf numFmtId="0" fontId="26" fillId="24" borderId="36" xfId="59" applyFont="1" applyFill="1" applyBorder="1" applyAlignment="1">
      <alignment horizontal="center"/>
      <protection/>
    </xf>
    <xf numFmtId="0" fontId="26" fillId="24" borderId="37" xfId="59" applyFont="1" applyFill="1" applyBorder="1" applyAlignment="1">
      <alignment horizontal="center"/>
      <protection/>
    </xf>
    <xf numFmtId="0" fontId="26" fillId="24" borderId="35" xfId="59" applyFont="1" applyFill="1" applyBorder="1" applyAlignment="1">
      <alignment horizontal="center" vertical="center" wrapText="1"/>
      <protection/>
    </xf>
    <xf numFmtId="3" fontId="0" fillId="24" borderId="0" xfId="59" applyNumberFormat="1" applyFont="1" applyFill="1">
      <alignment/>
      <protection/>
    </xf>
    <xf numFmtId="0" fontId="25" fillId="24" borderId="12" xfId="59" applyFont="1" applyFill="1" applyBorder="1">
      <alignment/>
      <protection/>
    </xf>
    <xf numFmtId="0" fontId="25" fillId="24" borderId="13" xfId="59" applyFont="1" applyFill="1" applyBorder="1">
      <alignment/>
      <protection/>
    </xf>
    <xf numFmtId="0" fontId="25" fillId="24" borderId="38" xfId="59" applyFont="1" applyFill="1" applyBorder="1">
      <alignment/>
      <protection/>
    </xf>
    <xf numFmtId="0" fontId="25" fillId="24" borderId="14" xfId="59" applyFont="1" applyFill="1" applyBorder="1">
      <alignment/>
      <protection/>
    </xf>
    <xf numFmtId="0" fontId="25" fillId="24" borderId="26" xfId="59" applyFont="1" applyFill="1" applyBorder="1">
      <alignment/>
      <protection/>
    </xf>
    <xf numFmtId="0" fontId="25" fillId="24" borderId="28" xfId="59" applyFont="1" applyFill="1" applyBorder="1">
      <alignment/>
      <protection/>
    </xf>
    <xf numFmtId="3" fontId="0" fillId="24" borderId="39" xfId="0" applyNumberFormat="1" applyFont="1" applyFill="1" applyBorder="1" applyAlignment="1">
      <alignment horizontal="center" vertical="center" wrapText="1"/>
    </xf>
    <xf numFmtId="0" fontId="25" fillId="24" borderId="30" xfId="59" applyFont="1" applyFill="1" applyBorder="1">
      <alignment/>
      <protection/>
    </xf>
    <xf numFmtId="3" fontId="26" fillId="24" borderId="22" xfId="0" applyNumberFormat="1" applyFont="1" applyFill="1" applyBorder="1" applyAlignment="1">
      <alignment/>
    </xf>
    <xf numFmtId="4" fontId="26" fillId="24" borderId="0" xfId="0" applyNumberFormat="1" applyFont="1" applyFill="1" applyBorder="1" applyAlignment="1">
      <alignment horizontal="center"/>
    </xf>
    <xf numFmtId="4" fontId="26" fillId="24" borderId="24" xfId="0" applyNumberFormat="1" applyFont="1" applyFill="1" applyBorder="1" applyAlignment="1">
      <alignment horizontal="center"/>
    </xf>
    <xf numFmtId="2" fontId="26" fillId="24" borderId="25" xfId="0" applyNumberFormat="1" applyFont="1" applyFill="1" applyBorder="1" applyAlignment="1">
      <alignment horizontal="center"/>
    </xf>
    <xf numFmtId="2" fontId="26" fillId="24" borderId="0" xfId="0" applyNumberFormat="1" applyFont="1" applyFill="1" applyBorder="1" applyAlignment="1">
      <alignment horizontal="center"/>
    </xf>
    <xf numFmtId="3" fontId="26" fillId="24" borderId="32" xfId="0" applyNumberFormat="1" applyFont="1" applyFill="1" applyBorder="1" applyAlignment="1">
      <alignment/>
    </xf>
    <xf numFmtId="3" fontId="26" fillId="24" borderId="24" xfId="0" applyNumberFormat="1" applyFont="1" applyFill="1" applyBorder="1" applyAlignment="1">
      <alignment/>
    </xf>
    <xf numFmtId="3" fontId="26" fillId="24" borderId="27" xfId="0" applyNumberFormat="1" applyFont="1" applyFill="1" applyBorder="1" applyAlignment="1">
      <alignment/>
    </xf>
    <xf numFmtId="3" fontId="26" fillId="24" borderId="29" xfId="0" applyNumberFormat="1" applyFont="1" applyFill="1" applyBorder="1" applyAlignment="1">
      <alignment/>
    </xf>
    <xf numFmtId="0" fontId="0" fillId="24" borderId="0" xfId="0" applyFont="1" applyFill="1" applyAlignment="1">
      <alignment horizontal="center"/>
    </xf>
    <xf numFmtId="3" fontId="26" fillId="24" borderId="22" xfId="0" applyNumberFormat="1" applyFont="1" applyFill="1" applyBorder="1" applyAlignment="1">
      <alignment horizontal="center"/>
    </xf>
    <xf numFmtId="2" fontId="26" fillId="24" borderId="24" xfId="0" applyNumberFormat="1" applyFont="1" applyFill="1" applyBorder="1" applyAlignment="1">
      <alignment horizontal="center"/>
    </xf>
    <xf numFmtId="2" fontId="26" fillId="24" borderId="25" xfId="0" applyNumberFormat="1" applyFont="1" applyFill="1" applyBorder="1" applyAlignment="1">
      <alignment/>
    </xf>
    <xf numFmtId="2" fontId="0" fillId="24" borderId="0" xfId="59" applyNumberFormat="1" applyFont="1" applyFill="1">
      <alignment/>
      <protection/>
    </xf>
    <xf numFmtId="0" fontId="29" fillId="24" borderId="0" xfId="59" applyFont="1" applyFill="1">
      <alignment/>
      <protection/>
    </xf>
    <xf numFmtId="3" fontId="30" fillId="24" borderId="18" xfId="59" applyNumberFormat="1" applyFont="1" applyFill="1" applyBorder="1">
      <alignment/>
      <protection/>
    </xf>
    <xf numFmtId="3" fontId="30" fillId="24" borderId="0" xfId="59" applyNumberFormat="1" applyFont="1" applyFill="1" applyBorder="1">
      <alignment/>
      <protection/>
    </xf>
    <xf numFmtId="3" fontId="30" fillId="24" borderId="22" xfId="0" applyNumberFormat="1" applyFont="1" applyFill="1" applyBorder="1" applyAlignment="1">
      <alignment/>
    </xf>
    <xf numFmtId="4" fontId="30" fillId="24" borderId="0" xfId="0" applyNumberFormat="1" applyFont="1" applyFill="1" applyBorder="1" applyAlignment="1">
      <alignment horizontal="center"/>
    </xf>
    <xf numFmtId="4" fontId="30" fillId="24" borderId="24" xfId="0" applyNumberFormat="1" applyFont="1" applyFill="1" applyBorder="1" applyAlignment="1">
      <alignment horizontal="center"/>
    </xf>
    <xf numFmtId="2" fontId="25" fillId="24" borderId="25" xfId="0" applyNumberFormat="1" applyFont="1" applyFill="1" applyBorder="1" applyAlignment="1">
      <alignment horizontal="center"/>
    </xf>
    <xf numFmtId="2" fontId="25" fillId="24" borderId="0" xfId="0" applyNumberFormat="1" applyFont="1" applyFill="1" applyBorder="1" applyAlignment="1">
      <alignment horizontal="center"/>
    </xf>
    <xf numFmtId="3" fontId="30" fillId="24" borderId="32" xfId="0" applyNumberFormat="1" applyFont="1" applyFill="1" applyBorder="1" applyAlignment="1">
      <alignment/>
    </xf>
    <xf numFmtId="3" fontId="30" fillId="24" borderId="24" xfId="0" applyNumberFormat="1" applyFont="1" applyFill="1" applyBorder="1" applyAlignment="1">
      <alignment/>
    </xf>
    <xf numFmtId="3" fontId="30" fillId="24" borderId="27" xfId="0" applyNumberFormat="1" applyFont="1" applyFill="1" applyBorder="1" applyAlignment="1">
      <alignment/>
    </xf>
    <xf numFmtId="3" fontId="30" fillId="24" borderId="29" xfId="0" applyNumberFormat="1" applyFont="1" applyFill="1" applyBorder="1" applyAlignment="1">
      <alignment/>
    </xf>
    <xf numFmtId="3" fontId="30" fillId="24" borderId="25" xfId="0" applyNumberFormat="1" applyFont="1" applyFill="1" applyBorder="1" applyAlignment="1">
      <alignment/>
    </xf>
    <xf numFmtId="3" fontId="30" fillId="24" borderId="22" xfId="0" applyNumberFormat="1" applyFont="1" applyFill="1" applyBorder="1" applyAlignment="1">
      <alignment horizontal="center"/>
    </xf>
    <xf numFmtId="2" fontId="30" fillId="24" borderId="0" xfId="0" applyNumberFormat="1" applyFont="1" applyFill="1" applyBorder="1" applyAlignment="1">
      <alignment horizontal="center"/>
    </xf>
    <xf numFmtId="2" fontId="30" fillId="24" borderId="24" xfId="0" applyNumberFormat="1" applyFont="1" applyFill="1" applyBorder="1" applyAlignment="1">
      <alignment horizontal="center"/>
    </xf>
    <xf numFmtId="2" fontId="30" fillId="24" borderId="25" xfId="0" applyNumberFormat="1" applyFont="1" applyFill="1" applyBorder="1" applyAlignment="1">
      <alignment horizontal="center"/>
    </xf>
    <xf numFmtId="2" fontId="25" fillId="24" borderId="25" xfId="0" applyNumberFormat="1" applyFont="1" applyFill="1" applyBorder="1" applyAlignment="1">
      <alignment/>
    </xf>
    <xf numFmtId="3" fontId="25" fillId="24" borderId="22" xfId="0" applyNumberFormat="1" applyFont="1" applyFill="1" applyBorder="1" applyAlignment="1">
      <alignment/>
    </xf>
    <xf numFmtId="4" fontId="25" fillId="24" borderId="0" xfId="0" applyNumberFormat="1" applyFont="1" applyFill="1" applyBorder="1" applyAlignment="1">
      <alignment horizontal="center"/>
    </xf>
    <xf numFmtId="4" fontId="25" fillId="24" borderId="24" xfId="0" applyNumberFormat="1" applyFont="1" applyFill="1" applyBorder="1" applyAlignment="1">
      <alignment horizontal="center"/>
    </xf>
    <xf numFmtId="3" fontId="25" fillId="24" borderId="32" xfId="0" applyNumberFormat="1" applyFont="1" applyFill="1" applyBorder="1" applyAlignment="1">
      <alignment/>
    </xf>
    <xf numFmtId="3" fontId="25" fillId="24" borderId="24" xfId="0" applyNumberFormat="1" applyFont="1" applyFill="1" applyBorder="1" applyAlignment="1">
      <alignment/>
    </xf>
    <xf numFmtId="3" fontId="25" fillId="24" borderId="27" xfId="0" applyNumberFormat="1" applyFont="1" applyFill="1" applyBorder="1" applyAlignment="1">
      <alignment/>
    </xf>
    <xf numFmtId="3" fontId="25" fillId="24" borderId="29" xfId="0" applyNumberFormat="1" applyFont="1" applyFill="1" applyBorder="1" applyAlignment="1">
      <alignment/>
    </xf>
    <xf numFmtId="3" fontId="25" fillId="24" borderId="22" xfId="0" applyNumberFormat="1" applyFont="1" applyFill="1" applyBorder="1" applyAlignment="1">
      <alignment horizontal="center"/>
    </xf>
    <xf numFmtId="2" fontId="25" fillId="24" borderId="24" xfId="0" applyNumberFormat="1" applyFont="1" applyFill="1" applyBorder="1" applyAlignment="1">
      <alignment horizontal="center"/>
    </xf>
    <xf numFmtId="3" fontId="25" fillId="24" borderId="40" xfId="59" applyNumberFormat="1" applyFont="1" applyFill="1" applyBorder="1">
      <alignment/>
      <protection/>
    </xf>
    <xf numFmtId="3" fontId="25" fillId="24" borderId="0" xfId="59" applyNumberFormat="1" applyFont="1" applyFill="1" applyBorder="1">
      <alignment/>
      <protection/>
    </xf>
    <xf numFmtId="3" fontId="25" fillId="24" borderId="41" xfId="0" applyNumberFormat="1" applyFont="1" applyFill="1" applyBorder="1" applyAlignment="1">
      <alignment/>
    </xf>
    <xf numFmtId="4" fontId="25" fillId="24" borderId="42" xfId="0" applyNumberFormat="1" applyFont="1" applyFill="1" applyBorder="1" applyAlignment="1">
      <alignment horizontal="center"/>
    </xf>
    <xf numFmtId="4" fontId="25" fillId="24" borderId="43" xfId="0" applyNumberFormat="1" applyFont="1" applyFill="1" applyBorder="1" applyAlignment="1">
      <alignment horizontal="center"/>
    </xf>
    <xf numFmtId="4" fontId="25" fillId="24" borderId="44" xfId="0" applyNumberFormat="1" applyFont="1" applyFill="1" applyBorder="1" applyAlignment="1">
      <alignment horizontal="center"/>
    </xf>
    <xf numFmtId="2" fontId="25" fillId="24" borderId="45" xfId="0" applyNumberFormat="1" applyFont="1" applyFill="1" applyBorder="1" applyAlignment="1">
      <alignment horizontal="center"/>
    </xf>
    <xf numFmtId="3" fontId="25" fillId="24" borderId="46" xfId="0" applyNumberFormat="1" applyFont="1" applyFill="1" applyBorder="1" applyAlignment="1">
      <alignment/>
    </xf>
    <xf numFmtId="3" fontId="25" fillId="24" borderId="43" xfId="0" applyNumberFormat="1" applyFont="1" applyFill="1" applyBorder="1" applyAlignment="1">
      <alignment/>
    </xf>
    <xf numFmtId="3" fontId="25" fillId="24" borderId="47" xfId="0" applyNumberFormat="1" applyFont="1" applyFill="1" applyBorder="1" applyAlignment="1">
      <alignment/>
    </xf>
    <xf numFmtId="3" fontId="25" fillId="24" borderId="48" xfId="0" applyNumberFormat="1" applyFont="1" applyFill="1" applyBorder="1" applyAlignment="1">
      <alignment/>
    </xf>
    <xf numFmtId="3" fontId="25" fillId="24" borderId="41" xfId="0" applyNumberFormat="1" applyFont="1" applyFill="1" applyBorder="1" applyAlignment="1">
      <alignment horizontal="center"/>
    </xf>
    <xf numFmtId="2" fontId="25" fillId="24" borderId="42" xfId="0" applyNumberFormat="1" applyFont="1" applyFill="1" applyBorder="1" applyAlignment="1">
      <alignment horizontal="center"/>
    </xf>
    <xf numFmtId="2" fontId="25" fillId="24" borderId="43" xfId="0" applyNumberFormat="1" applyFont="1" applyFill="1" applyBorder="1" applyAlignment="1">
      <alignment horizontal="center"/>
    </xf>
    <xf numFmtId="2" fontId="25" fillId="24" borderId="45" xfId="0" applyNumberFormat="1" applyFont="1" applyFill="1" applyBorder="1" applyAlignment="1">
      <alignment/>
    </xf>
    <xf numFmtId="3" fontId="26" fillId="24" borderId="18" xfId="59" applyNumberFormat="1" applyFont="1" applyFill="1" applyBorder="1">
      <alignment/>
      <protection/>
    </xf>
    <xf numFmtId="3" fontId="26" fillId="24" borderId="0" xfId="59" applyNumberFormat="1" applyFont="1" applyFill="1" applyBorder="1">
      <alignment/>
      <protection/>
    </xf>
    <xf numFmtId="4" fontId="26" fillId="24" borderId="49" xfId="0" applyNumberFormat="1" applyFont="1" applyFill="1" applyBorder="1" applyAlignment="1">
      <alignment horizontal="center"/>
    </xf>
    <xf numFmtId="3" fontId="26" fillId="24" borderId="50" xfId="59" applyNumberFormat="1" applyFont="1" applyFill="1" applyBorder="1">
      <alignment/>
      <protection/>
    </xf>
    <xf numFmtId="3" fontId="26" fillId="24" borderId="51" xfId="0" applyNumberFormat="1" applyFont="1" applyFill="1" applyBorder="1" applyAlignment="1">
      <alignment/>
    </xf>
    <xf numFmtId="4" fontId="26" fillId="24" borderId="23" xfId="0" applyNumberFormat="1" applyFont="1" applyFill="1" applyBorder="1" applyAlignment="1">
      <alignment horizontal="center"/>
    </xf>
    <xf numFmtId="4" fontId="26" fillId="24" borderId="52" xfId="0" applyNumberFormat="1" applyFont="1" applyFill="1" applyBorder="1" applyAlignment="1">
      <alignment horizontal="center"/>
    </xf>
    <xf numFmtId="4" fontId="26" fillId="24" borderId="53" xfId="0" applyNumberFormat="1" applyFont="1" applyFill="1" applyBorder="1" applyAlignment="1">
      <alignment horizontal="center"/>
    </xf>
    <xf numFmtId="2" fontId="26" fillId="24" borderId="54" xfId="0" applyNumberFormat="1" applyFont="1" applyFill="1" applyBorder="1" applyAlignment="1">
      <alignment horizontal="center"/>
    </xf>
    <xf numFmtId="3" fontId="26" fillId="24" borderId="55" xfId="0" applyNumberFormat="1" applyFont="1" applyFill="1" applyBorder="1" applyAlignment="1">
      <alignment/>
    </xf>
    <xf numFmtId="3" fontId="26" fillId="24" borderId="52" xfId="0" applyNumberFormat="1" applyFont="1" applyFill="1" applyBorder="1" applyAlignment="1">
      <alignment/>
    </xf>
    <xf numFmtId="3" fontId="26" fillId="24" borderId="56" xfId="0" applyNumberFormat="1" applyFont="1" applyFill="1" applyBorder="1" applyAlignment="1">
      <alignment/>
    </xf>
    <xf numFmtId="3" fontId="26" fillId="24" borderId="57" xfId="0" applyNumberFormat="1" applyFont="1" applyFill="1" applyBorder="1" applyAlignment="1">
      <alignment/>
    </xf>
    <xf numFmtId="3" fontId="26" fillId="24" borderId="51" xfId="0" applyNumberFormat="1" applyFont="1" applyFill="1" applyBorder="1" applyAlignment="1">
      <alignment horizontal="center"/>
    </xf>
    <xf numFmtId="2" fontId="26" fillId="24" borderId="23" xfId="0" applyNumberFormat="1" applyFont="1" applyFill="1" applyBorder="1" applyAlignment="1">
      <alignment horizontal="center"/>
    </xf>
    <xf numFmtId="2" fontId="26" fillId="24" borderId="52" xfId="0" applyNumberFormat="1" applyFont="1" applyFill="1" applyBorder="1" applyAlignment="1">
      <alignment horizontal="center"/>
    </xf>
    <xf numFmtId="2" fontId="26" fillId="24" borderId="54" xfId="0" applyNumberFormat="1" applyFont="1" applyFill="1" applyBorder="1" applyAlignment="1">
      <alignment/>
    </xf>
    <xf numFmtId="3" fontId="25" fillId="24" borderId="50" xfId="59" applyNumberFormat="1" applyFont="1" applyFill="1" applyBorder="1">
      <alignment/>
      <protection/>
    </xf>
    <xf numFmtId="3" fontId="25" fillId="24" borderId="51" xfId="0" applyNumberFormat="1" applyFont="1" applyFill="1" applyBorder="1" applyAlignment="1">
      <alignment/>
    </xf>
    <xf numFmtId="4" fontId="25" fillId="24" borderId="23" xfId="0" applyNumberFormat="1" applyFont="1" applyFill="1" applyBorder="1" applyAlignment="1">
      <alignment horizontal="center"/>
    </xf>
    <xf numFmtId="4" fontId="25" fillId="24" borderId="52" xfId="0" applyNumberFormat="1" applyFont="1" applyFill="1" applyBorder="1" applyAlignment="1">
      <alignment horizontal="center"/>
    </xf>
    <xf numFmtId="2" fontId="25" fillId="24" borderId="54" xfId="0" applyNumberFormat="1" applyFont="1" applyFill="1" applyBorder="1" applyAlignment="1">
      <alignment horizontal="center"/>
    </xf>
    <xf numFmtId="3" fontId="25" fillId="24" borderId="55" xfId="0" applyNumberFormat="1" applyFont="1" applyFill="1" applyBorder="1" applyAlignment="1">
      <alignment/>
    </xf>
    <xf numFmtId="3" fontId="25" fillId="24" borderId="52" xfId="0" applyNumberFormat="1" applyFont="1" applyFill="1" applyBorder="1" applyAlignment="1">
      <alignment/>
    </xf>
    <xf numFmtId="3" fontId="25" fillId="24" borderId="56" xfId="0" applyNumberFormat="1" applyFont="1" applyFill="1" applyBorder="1" applyAlignment="1">
      <alignment/>
    </xf>
    <xf numFmtId="3" fontId="25" fillId="24" borderId="57" xfId="0" applyNumberFormat="1" applyFont="1" applyFill="1" applyBorder="1" applyAlignment="1">
      <alignment/>
    </xf>
    <xf numFmtId="3" fontId="25" fillId="24" borderId="51" xfId="0" applyNumberFormat="1" applyFont="1" applyFill="1" applyBorder="1" applyAlignment="1">
      <alignment horizontal="center"/>
    </xf>
    <xf numFmtId="2" fontId="25" fillId="24" borderId="23" xfId="0" applyNumberFormat="1" applyFont="1" applyFill="1" applyBorder="1" applyAlignment="1">
      <alignment horizontal="center"/>
    </xf>
    <xf numFmtId="2" fontId="25" fillId="24" borderId="52" xfId="0" applyNumberFormat="1" applyFont="1" applyFill="1" applyBorder="1" applyAlignment="1">
      <alignment horizontal="center"/>
    </xf>
    <xf numFmtId="2" fontId="25" fillId="24" borderId="54" xfId="0" applyNumberFormat="1" applyFont="1" applyFill="1" applyBorder="1" applyAlignment="1">
      <alignment/>
    </xf>
    <xf numFmtId="0" fontId="25" fillId="24" borderId="18" xfId="59" applyFont="1" applyFill="1" applyBorder="1">
      <alignment/>
      <protection/>
    </xf>
    <xf numFmtId="0" fontId="25" fillId="24" borderId="22" xfId="0" applyFont="1" applyFill="1" applyBorder="1" applyAlignment="1">
      <alignment/>
    </xf>
    <xf numFmtId="0" fontId="25" fillId="24" borderId="25" xfId="0" applyFont="1" applyFill="1" applyBorder="1" applyAlignment="1">
      <alignment horizontal="center"/>
    </xf>
    <xf numFmtId="0" fontId="25" fillId="24" borderId="0" xfId="0" applyFont="1" applyFill="1" applyBorder="1" applyAlignment="1">
      <alignment horizontal="center"/>
    </xf>
    <xf numFmtId="0" fontId="25" fillId="24" borderId="32" xfId="0" applyFont="1" applyFill="1" applyBorder="1" applyAlignment="1">
      <alignment/>
    </xf>
    <xf numFmtId="0" fontId="25" fillId="24" borderId="24" xfId="0" applyFont="1" applyFill="1" applyBorder="1" applyAlignment="1">
      <alignment/>
    </xf>
    <xf numFmtId="0" fontId="25" fillId="24" borderId="27" xfId="0" applyFont="1" applyFill="1" applyBorder="1" applyAlignment="1">
      <alignment/>
    </xf>
    <xf numFmtId="0" fontId="25" fillId="24" borderId="29" xfId="0" applyFont="1" applyFill="1" applyBorder="1" applyAlignment="1">
      <alignment/>
    </xf>
    <xf numFmtId="0" fontId="25" fillId="24" borderId="22" xfId="0" applyFont="1" applyFill="1" applyBorder="1" applyAlignment="1">
      <alignment horizontal="center"/>
    </xf>
    <xf numFmtId="0" fontId="25" fillId="24" borderId="25" xfId="0" applyFont="1" applyFill="1" applyBorder="1" applyAlignment="1">
      <alignment/>
    </xf>
    <xf numFmtId="3" fontId="26" fillId="24" borderId="19" xfId="0" applyNumberFormat="1" applyFont="1" applyFill="1" applyBorder="1" applyAlignment="1">
      <alignment/>
    </xf>
    <xf numFmtId="4" fontId="26" fillId="24" borderId="20" xfId="0" applyNumberFormat="1" applyFont="1" applyFill="1" applyBorder="1" applyAlignment="1">
      <alignment/>
    </xf>
    <xf numFmtId="4" fontId="26" fillId="24" borderId="34" xfId="0" applyNumberFormat="1" applyFont="1" applyFill="1" applyBorder="1" applyAlignment="1">
      <alignment/>
    </xf>
    <xf numFmtId="2" fontId="26" fillId="24" borderId="21" xfId="0" applyNumberFormat="1" applyFont="1" applyFill="1" applyBorder="1" applyAlignment="1">
      <alignment/>
    </xf>
    <xf numFmtId="2" fontId="26" fillId="24" borderId="0" xfId="0" applyNumberFormat="1" applyFont="1" applyFill="1" applyBorder="1" applyAlignment="1">
      <alignment/>
    </xf>
    <xf numFmtId="3" fontId="26" fillId="24" borderId="35" xfId="0" applyNumberFormat="1" applyFont="1" applyFill="1" applyBorder="1" applyAlignment="1">
      <alignment/>
    </xf>
    <xf numFmtId="3" fontId="26" fillId="24" borderId="34" xfId="0" applyNumberFormat="1" applyFont="1" applyFill="1" applyBorder="1" applyAlignment="1">
      <alignment/>
    </xf>
    <xf numFmtId="3" fontId="26" fillId="24" borderId="36" xfId="0" applyNumberFormat="1" applyFont="1" applyFill="1" applyBorder="1" applyAlignment="1">
      <alignment/>
    </xf>
    <xf numFmtId="3" fontId="26" fillId="24" borderId="37" xfId="0" applyNumberFormat="1" applyFont="1" applyFill="1" applyBorder="1" applyAlignment="1">
      <alignment/>
    </xf>
    <xf numFmtId="0" fontId="0" fillId="24" borderId="0" xfId="0" applyFont="1" applyFill="1" applyAlignment="1">
      <alignment/>
    </xf>
    <xf numFmtId="2" fontId="26" fillId="24" borderId="20" xfId="0" applyNumberFormat="1" applyFont="1" applyFill="1" applyBorder="1" applyAlignment="1">
      <alignment/>
    </xf>
    <xf numFmtId="2" fontId="26" fillId="24" borderId="34" xfId="0" applyNumberFormat="1" applyFont="1" applyFill="1" applyBorder="1" applyAlignment="1">
      <alignment/>
    </xf>
    <xf numFmtId="3" fontId="26" fillId="24" borderId="0" xfId="0" applyNumberFormat="1" applyFont="1" applyFill="1" applyBorder="1" applyAlignment="1">
      <alignment/>
    </xf>
    <xf numFmtId="4" fontId="26" fillId="24" borderId="0" xfId="0" applyNumberFormat="1" applyFont="1" applyFill="1" applyBorder="1" applyAlignment="1">
      <alignment/>
    </xf>
    <xf numFmtId="3" fontId="26" fillId="24" borderId="13" xfId="0" applyNumberFormat="1" applyFont="1" applyFill="1" applyBorder="1" applyAlignment="1">
      <alignment/>
    </xf>
    <xf numFmtId="0" fontId="0" fillId="24" borderId="0" xfId="59" applyFont="1" applyFill="1" applyAlignment="1">
      <alignment horizontal="center"/>
      <protection/>
    </xf>
    <xf numFmtId="3" fontId="30" fillId="24" borderId="0" xfId="59" applyNumberFormat="1" applyFont="1" applyFill="1" applyBorder="1" applyAlignment="1">
      <alignment horizontal="center"/>
      <protection/>
    </xf>
    <xf numFmtId="2" fontId="30" fillId="24" borderId="0" xfId="59" applyNumberFormat="1" applyFont="1" applyFill="1" applyBorder="1" applyAlignment="1">
      <alignment horizontal="center"/>
      <protection/>
    </xf>
    <xf numFmtId="2" fontId="25" fillId="24" borderId="0" xfId="59" applyNumberFormat="1" applyFont="1" applyFill="1" applyBorder="1">
      <alignment/>
      <protection/>
    </xf>
    <xf numFmtId="0" fontId="31" fillId="24" borderId="0" xfId="59" applyFont="1" applyFill="1">
      <alignment/>
      <protection/>
    </xf>
    <xf numFmtId="0" fontId="25" fillId="24" borderId="0" xfId="59" applyFont="1" applyFill="1">
      <alignment/>
      <protection/>
    </xf>
    <xf numFmtId="0" fontId="31" fillId="24" borderId="0" xfId="59" applyFont="1" applyFill="1" applyBorder="1">
      <alignment/>
      <protection/>
    </xf>
    <xf numFmtId="0" fontId="32" fillId="24" borderId="0" xfId="60" applyFont="1" applyFill="1" applyBorder="1">
      <alignment/>
      <protection/>
    </xf>
    <xf numFmtId="0" fontId="33" fillId="24" borderId="0" xfId="59" applyFont="1" applyFill="1">
      <alignment/>
      <protection/>
    </xf>
  </cellXfs>
  <cellStyles count="52">
    <cellStyle name="Normal" xfId="0"/>
    <cellStyle name="20% - Accent1" xfId="16"/>
    <cellStyle name="20% - Accent2" xfId="17"/>
    <cellStyle name="20% - Accent3" xfId="18"/>
    <cellStyle name="20% - Accent4" xfId="19"/>
    <cellStyle name="20% - Accent5" xfId="20"/>
    <cellStyle name="20% - Accent6" xfId="21"/>
    <cellStyle name="3 V1.00 CORE IMAGE (5200MM3.100 08/01/97)&#13;&#10;&#13;&#10;[windows]&#13;&#10;;spooler=yes&#13;&#10;load=nw"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Good" xfId="45"/>
    <cellStyle name="Heading 1" xfId="46"/>
    <cellStyle name="Heading 2" xfId="47"/>
    <cellStyle name="Heading 3" xfId="48"/>
    <cellStyle name="Heading 4" xfId="49"/>
    <cellStyle name="Hyperlink" xfId="50"/>
    <cellStyle name="Followed Hyperlink" xfId="51"/>
    <cellStyle name="Input" xfId="52"/>
    <cellStyle name="Linked Cell" xfId="53"/>
    <cellStyle name="Comma" xfId="54"/>
    <cellStyle name="Comma [0]" xfId="55"/>
    <cellStyle name="Currency" xfId="56"/>
    <cellStyle name="Currency [0]" xfId="57"/>
    <cellStyle name="Neutral" xfId="58"/>
    <cellStyle name="Normal_ADEC  DE CAP febrero'2008" xfId="59"/>
    <cellStyle name="Normal_Información Financiera Mensual - Enero  de 2006"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1162050</xdr:colOff>
      <xdr:row>4</xdr:row>
      <xdr:rowOff>28575</xdr:rowOff>
    </xdr:to>
    <xdr:pic>
      <xdr:nvPicPr>
        <xdr:cNvPr id="1" name="Picture 1"/>
        <xdr:cNvPicPr preferRelativeResize="1">
          <a:picLocks noChangeAspect="1"/>
        </xdr:cNvPicPr>
      </xdr:nvPicPr>
      <xdr:blipFill>
        <a:blip r:embed="rId1"/>
        <a:stretch>
          <a:fillRect/>
        </a:stretch>
      </xdr:blipFill>
      <xdr:spPr>
        <a:xfrm>
          <a:off x="409575" y="371475"/>
          <a:ext cx="9525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xquezada\Configuraci&#243;n%20local\Temp\wz4b0b\ADECUACION%20DE%20CAPITAL%20NEW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lida Consolidado"/>
      <sheetName val="Salida Matriz"/>
      <sheetName val="C04N"/>
      <sheetName val="C04New"/>
      <sheetName val="VALIDACIÓN NEW"/>
      <sheetName val="Tabla MB1"/>
      <sheetName val="Tabla MB2"/>
      <sheetName val="Tabla MC1"/>
      <sheetName val="Tabla MC2"/>
      <sheetName val="Rubros, líneas e items"/>
      <sheetName val="Tabla C04"/>
      <sheetName val="Evol PEC APC"/>
      <sheetName val="Salida Formulas New"/>
      <sheetName val="VALIDACIÓN"/>
      <sheetName val="AC DIARIO OFICIAL NEW"/>
      <sheetName val="AC DIARIO OFICIAL"/>
    </sheetNames>
    <sheetDataSet>
      <sheetData sheetId="2">
        <row r="4">
          <cell r="F4">
            <v>970</v>
          </cell>
          <cell r="G4">
            <v>6691611592037</v>
          </cell>
          <cell r="H4">
            <v>88459577359111</v>
          </cell>
          <cell r="I4">
            <v>61870441141846.51</v>
          </cell>
          <cell r="J4">
            <v>8004166485650</v>
          </cell>
          <cell r="K4">
            <v>89570616523841</v>
          </cell>
          <cell r="L4">
            <v>62998260086007.7</v>
          </cell>
          <cell r="M4">
            <v>8885637171826</v>
          </cell>
          <cell r="O4">
            <v>7.56</v>
          </cell>
          <cell r="P4">
            <v>12.94</v>
          </cell>
          <cell r="Q4">
            <v>7.47</v>
          </cell>
          <cell r="R4">
            <v>14.1</v>
          </cell>
        </row>
        <row r="5">
          <cell r="F5">
            <v>46</v>
          </cell>
          <cell r="G5">
            <v>133543903686</v>
          </cell>
          <cell r="H5">
            <v>612541296545</v>
          </cell>
          <cell r="I5">
            <v>230079708877.6</v>
          </cell>
          <cell r="J5">
            <v>133543903686</v>
          </cell>
          <cell r="K5">
            <v>612541296545</v>
          </cell>
          <cell r="L5">
            <v>230079708877.6</v>
          </cell>
          <cell r="M5">
            <v>133543903686</v>
          </cell>
          <cell r="O5">
            <v>21.8</v>
          </cell>
          <cell r="P5">
            <v>58.04</v>
          </cell>
          <cell r="Q5">
            <v>21.8</v>
          </cell>
          <cell r="R5">
            <v>58.04</v>
          </cell>
        </row>
        <row r="6">
          <cell r="F6">
            <v>28</v>
          </cell>
          <cell r="G6">
            <v>206934136686</v>
          </cell>
          <cell r="H6">
            <v>2909020048497</v>
          </cell>
          <cell r="I6">
            <v>2072247679783.6</v>
          </cell>
          <cell r="J6">
            <v>199519767340</v>
          </cell>
          <cell r="K6">
            <v>2942081199060</v>
          </cell>
          <cell r="L6">
            <v>2113418025853.4</v>
          </cell>
          <cell r="M6">
            <v>275695780866</v>
          </cell>
          <cell r="O6">
            <v>7.11</v>
          </cell>
          <cell r="P6">
            <v>9.63</v>
          </cell>
          <cell r="Q6">
            <v>7.03</v>
          </cell>
          <cell r="R6">
            <v>13.05</v>
          </cell>
        </row>
        <row r="7">
          <cell r="F7">
            <v>504</v>
          </cell>
          <cell r="G7">
            <v>479959939264</v>
          </cell>
          <cell r="H7">
            <v>7396198813232</v>
          </cell>
          <cell r="I7">
            <v>5077970121523.4</v>
          </cell>
          <cell r="J7">
            <v>657244604131</v>
          </cell>
          <cell r="K7">
            <v>7430704795393</v>
          </cell>
          <cell r="L7">
            <v>5090331386659.4</v>
          </cell>
          <cell r="M7">
            <v>711011280928</v>
          </cell>
          <cell r="O7">
            <v>6.49</v>
          </cell>
          <cell r="P7">
            <v>12.94</v>
          </cell>
          <cell r="Q7">
            <v>6.46</v>
          </cell>
          <cell r="R7">
            <v>13.97</v>
          </cell>
        </row>
        <row r="8">
          <cell r="F8">
            <v>27</v>
          </cell>
          <cell r="G8">
            <v>503534476114</v>
          </cell>
          <cell r="H8">
            <v>6937123563043</v>
          </cell>
          <cell r="I8">
            <v>5340066458840.4</v>
          </cell>
          <cell r="J8">
            <v>681753783844</v>
          </cell>
          <cell r="K8">
            <v>6881025039494</v>
          </cell>
          <cell r="L8">
            <v>5285462029864.2</v>
          </cell>
          <cell r="M8">
            <v>735648463046</v>
          </cell>
          <cell r="O8">
            <v>7.26</v>
          </cell>
          <cell r="P8">
            <v>12.77</v>
          </cell>
          <cell r="Q8">
            <v>7.32</v>
          </cell>
          <cell r="R8">
            <v>13.92</v>
          </cell>
        </row>
        <row r="9">
          <cell r="F9">
            <v>16</v>
          </cell>
          <cell r="G9">
            <v>896150216663</v>
          </cell>
          <cell r="H9">
            <v>13584196096880</v>
          </cell>
          <cell r="I9">
            <v>9767045017184.5</v>
          </cell>
          <cell r="J9">
            <v>1050534578769</v>
          </cell>
          <cell r="K9">
            <v>13974224145058</v>
          </cell>
          <cell r="L9">
            <v>10008360607778.7</v>
          </cell>
          <cell r="M9">
            <v>1213274405186</v>
          </cell>
          <cell r="O9">
            <v>6.6</v>
          </cell>
          <cell r="P9">
            <v>10.76</v>
          </cell>
          <cell r="Q9">
            <v>6.41</v>
          </cell>
          <cell r="R9">
            <v>12.12</v>
          </cell>
        </row>
        <row r="10">
          <cell r="F10">
            <v>1</v>
          </cell>
          <cell r="G10">
            <v>1392744677735</v>
          </cell>
          <cell r="H10">
            <v>18425374996821</v>
          </cell>
          <cell r="I10">
            <v>14223642493579</v>
          </cell>
          <cell r="J10">
            <v>1680187059730</v>
          </cell>
          <cell r="K10">
            <v>19001788883657</v>
          </cell>
          <cell r="L10">
            <v>14801295739964.7</v>
          </cell>
          <cell r="M10">
            <v>1879547638980</v>
          </cell>
          <cell r="O10">
            <v>7.56</v>
          </cell>
          <cell r="P10">
            <v>11.81</v>
          </cell>
          <cell r="Q10">
            <v>7.33</v>
          </cell>
          <cell r="R10">
            <v>12.7</v>
          </cell>
        </row>
        <row r="11">
          <cell r="F11">
            <v>52</v>
          </cell>
          <cell r="G11">
            <v>89389946267</v>
          </cell>
          <cell r="H11">
            <v>824957437835</v>
          </cell>
          <cell r="I11">
            <v>344661795271.1</v>
          </cell>
          <cell r="J11">
            <v>89389946267</v>
          </cell>
          <cell r="K11">
            <v>824957437835</v>
          </cell>
          <cell r="L11">
            <v>344661795271.1</v>
          </cell>
          <cell r="M11">
            <v>89389946267</v>
          </cell>
          <cell r="O11">
            <v>10.84</v>
          </cell>
          <cell r="P11">
            <v>25.94</v>
          </cell>
          <cell r="Q11">
            <v>10.84</v>
          </cell>
          <cell r="R11">
            <v>25.94</v>
          </cell>
        </row>
        <row r="12">
          <cell r="F12">
            <v>51</v>
          </cell>
          <cell r="G12">
            <v>90682363953</v>
          </cell>
          <cell r="H12">
            <v>801843171200</v>
          </cell>
          <cell r="I12">
            <v>622005985706.9</v>
          </cell>
          <cell r="J12">
            <v>126654543911</v>
          </cell>
          <cell r="K12">
            <v>801959821718</v>
          </cell>
          <cell r="L12">
            <v>622819482225.8</v>
          </cell>
          <cell r="M12">
            <v>127359151127</v>
          </cell>
          <cell r="O12">
            <v>11.31</v>
          </cell>
          <cell r="P12">
            <v>20.36</v>
          </cell>
          <cell r="Q12">
            <v>11.31</v>
          </cell>
          <cell r="R12">
            <v>20.45</v>
          </cell>
        </row>
        <row r="13">
          <cell r="F13">
            <v>31</v>
          </cell>
          <cell r="G13">
            <v>93965744972</v>
          </cell>
          <cell r="H13">
            <v>956962119000</v>
          </cell>
          <cell r="I13">
            <v>388667008457.5</v>
          </cell>
          <cell r="J13">
            <v>93965744972</v>
          </cell>
          <cell r="K13">
            <v>956962119000</v>
          </cell>
          <cell r="L13">
            <v>388667008457.5</v>
          </cell>
          <cell r="M13">
            <v>93965744972</v>
          </cell>
          <cell r="O13">
            <v>9.82</v>
          </cell>
          <cell r="P13">
            <v>24.18</v>
          </cell>
          <cell r="Q13">
            <v>9.82</v>
          </cell>
          <cell r="R13">
            <v>24.18</v>
          </cell>
        </row>
        <row r="14">
          <cell r="F14">
            <v>9</v>
          </cell>
          <cell r="G14">
            <v>39411570858</v>
          </cell>
          <cell r="H14">
            <v>703877464006</v>
          </cell>
          <cell r="I14">
            <v>526117787659.7</v>
          </cell>
          <cell r="J14">
            <v>54842093916</v>
          </cell>
          <cell r="K14">
            <v>703877464006</v>
          </cell>
          <cell r="L14">
            <v>526117787659.7</v>
          </cell>
          <cell r="M14">
            <v>54842093916</v>
          </cell>
          <cell r="O14">
            <v>5.6</v>
          </cell>
          <cell r="P14">
            <v>10.42</v>
          </cell>
          <cell r="Q14">
            <v>5.6</v>
          </cell>
          <cell r="R14">
            <v>10.42</v>
          </cell>
        </row>
        <row r="15">
          <cell r="F15">
            <v>39</v>
          </cell>
          <cell r="G15">
            <v>309673130140</v>
          </cell>
          <cell r="H15">
            <v>3222867822344</v>
          </cell>
          <cell r="I15">
            <v>2294121059074.5</v>
          </cell>
          <cell r="J15">
            <v>308700192012</v>
          </cell>
          <cell r="K15">
            <v>3265088759742</v>
          </cell>
          <cell r="L15">
            <v>2318916672835.4</v>
          </cell>
          <cell r="M15">
            <v>344990769253</v>
          </cell>
          <cell r="O15">
            <v>9.61</v>
          </cell>
          <cell r="P15">
            <v>13.46</v>
          </cell>
          <cell r="Q15">
            <v>9.48</v>
          </cell>
          <cell r="R15">
            <v>14.88</v>
          </cell>
        </row>
        <row r="16">
          <cell r="F16">
            <v>55</v>
          </cell>
          <cell r="G16">
            <v>16517481874</v>
          </cell>
          <cell r="H16">
            <v>97068525746</v>
          </cell>
          <cell r="I16">
            <v>25989350288</v>
          </cell>
          <cell r="J16">
            <v>14023140327</v>
          </cell>
          <cell r="K16">
            <v>97685774691</v>
          </cell>
          <cell r="L16">
            <v>26119239186</v>
          </cell>
          <cell r="M16">
            <v>16536185190</v>
          </cell>
          <cell r="O16">
            <v>17.02</v>
          </cell>
          <cell r="P16">
            <v>53.96</v>
          </cell>
          <cell r="Q16">
            <v>16.91</v>
          </cell>
          <cell r="R16">
            <v>63.31</v>
          </cell>
        </row>
        <row r="17">
          <cell r="F17">
            <v>57</v>
          </cell>
          <cell r="G17">
            <v>24550186223</v>
          </cell>
          <cell r="H17">
            <v>202479620071</v>
          </cell>
          <cell r="I17">
            <v>181410096098.4</v>
          </cell>
          <cell r="J17">
            <v>24550186223</v>
          </cell>
          <cell r="K17">
            <v>202479620071</v>
          </cell>
          <cell r="L17">
            <v>181410096098.4</v>
          </cell>
          <cell r="M17">
            <v>24550186223</v>
          </cell>
          <cell r="O17">
            <v>12.12</v>
          </cell>
          <cell r="P17">
            <v>13.53</v>
          </cell>
          <cell r="Q17">
            <v>12.12</v>
          </cell>
          <cell r="R17">
            <v>13.53</v>
          </cell>
        </row>
        <row r="18">
          <cell r="F18">
            <v>56</v>
          </cell>
          <cell r="G18">
            <v>23637204138</v>
          </cell>
          <cell r="H18">
            <v>132100782459</v>
          </cell>
          <cell r="I18">
            <v>55228886943.9</v>
          </cell>
          <cell r="J18">
            <v>6254906556</v>
          </cell>
          <cell r="K18">
            <v>204153005094</v>
          </cell>
          <cell r="L18">
            <v>137037179731.4</v>
          </cell>
          <cell r="M18">
            <v>23322479860</v>
          </cell>
          <cell r="O18">
            <v>17.89</v>
          </cell>
          <cell r="P18">
            <v>11.33</v>
          </cell>
          <cell r="Q18">
            <v>11.58</v>
          </cell>
          <cell r="R18">
            <v>17.02</v>
          </cell>
        </row>
        <row r="19">
          <cell r="F19">
            <v>54</v>
          </cell>
          <cell r="G19">
            <v>32802779553</v>
          </cell>
          <cell r="H19">
            <v>468815393614</v>
          </cell>
          <cell r="I19">
            <v>275657437903.5</v>
          </cell>
          <cell r="J19">
            <v>32802779553</v>
          </cell>
          <cell r="K19">
            <v>468815393614</v>
          </cell>
          <cell r="L19">
            <v>275657437903.5</v>
          </cell>
          <cell r="M19">
            <v>32802779553</v>
          </cell>
          <cell r="O19">
            <v>7</v>
          </cell>
          <cell r="P19">
            <v>11.9</v>
          </cell>
          <cell r="Q19">
            <v>7</v>
          </cell>
          <cell r="R19">
            <v>11.9</v>
          </cell>
        </row>
        <row r="20">
          <cell r="F20">
            <v>53</v>
          </cell>
          <cell r="G20">
            <v>30826888969</v>
          </cell>
          <cell r="H20">
            <v>230089238125</v>
          </cell>
          <cell r="I20">
            <v>188901302444.1</v>
          </cell>
          <cell r="J20">
            <v>27037970756</v>
          </cell>
          <cell r="K20">
            <v>231125954678</v>
          </cell>
          <cell r="L20">
            <v>193176745352.6</v>
          </cell>
          <cell r="M20">
            <v>30865160870</v>
          </cell>
          <cell r="O20">
            <v>13.4</v>
          </cell>
          <cell r="P20">
            <v>14.31</v>
          </cell>
          <cell r="Q20">
            <v>13.34</v>
          </cell>
          <cell r="R20">
            <v>15.98</v>
          </cell>
        </row>
        <row r="21">
          <cell r="F21">
            <v>37</v>
          </cell>
          <cell r="G21">
            <v>1658315836592</v>
          </cell>
          <cell r="H21">
            <v>21996169590576</v>
          </cell>
          <cell r="I21">
            <v>14067412056630.6</v>
          </cell>
          <cell r="J21">
            <v>2005377888211</v>
          </cell>
          <cell r="K21">
            <v>21929121507786</v>
          </cell>
          <cell r="L21">
            <v>14202117614863.3</v>
          </cell>
          <cell r="M21">
            <v>2214091511316</v>
          </cell>
          <cell r="O21">
            <v>7.54</v>
          </cell>
          <cell r="P21">
            <v>14.26</v>
          </cell>
          <cell r="Q21">
            <v>7.56</v>
          </cell>
          <cell r="R21">
            <v>15.59</v>
          </cell>
        </row>
        <row r="22">
          <cell r="F22">
            <v>14</v>
          </cell>
          <cell r="G22">
            <v>471181993227</v>
          </cell>
          <cell r="H22">
            <v>5376230664092</v>
          </cell>
          <cell r="I22">
            <v>3902535096843.7</v>
          </cell>
          <cell r="J22">
            <v>561043288055</v>
          </cell>
          <cell r="K22">
            <v>5388041996502</v>
          </cell>
          <cell r="L22">
            <v>3913821039731</v>
          </cell>
          <cell r="M22">
            <v>590426600394</v>
          </cell>
          <cell r="O22">
            <v>8.76</v>
          </cell>
          <cell r="P22">
            <v>14.38</v>
          </cell>
          <cell r="Q22">
            <v>8.74</v>
          </cell>
          <cell r="R22">
            <v>15.09</v>
          </cell>
        </row>
        <row r="23">
          <cell r="F23">
            <v>49</v>
          </cell>
          <cell r="G23">
            <v>197789115123</v>
          </cell>
          <cell r="H23">
            <v>3581660715025</v>
          </cell>
          <cell r="I23">
            <v>2286681798736.1</v>
          </cell>
          <cell r="J23">
            <v>256740107391</v>
          </cell>
          <cell r="K23">
            <v>3653982309897</v>
          </cell>
          <cell r="L23">
            <v>2338790487694</v>
          </cell>
          <cell r="M23">
            <v>293773090193</v>
          </cell>
          <cell r="O23">
            <v>5.52</v>
          </cell>
          <cell r="P23">
            <v>11.23</v>
          </cell>
          <cell r="Q23">
            <v>5.41</v>
          </cell>
          <cell r="R23">
            <v>12.56</v>
          </cell>
        </row>
        <row r="24">
          <cell r="F24">
            <v>12</v>
          </cell>
          <cell r="G24">
            <v>933484576520</v>
          </cell>
          <cell r="H24">
            <v>16526732113018</v>
          </cell>
          <cell r="I24">
            <v>9894762771574.8</v>
          </cell>
          <cell r="J24">
            <v>1174036927534</v>
          </cell>
          <cell r="K24">
            <v>17440212198025</v>
          </cell>
          <cell r="L24">
            <v>10436269985404.4</v>
          </cell>
          <cell r="M24">
            <v>1291913851268</v>
          </cell>
          <cell r="O24">
            <v>5.65</v>
          </cell>
          <cell r="P24">
            <v>11.87</v>
          </cell>
          <cell r="Q24">
            <v>5.35</v>
          </cell>
          <cell r="R24">
            <v>12.38</v>
          </cell>
        </row>
        <row r="25">
          <cell r="F25">
            <v>980</v>
          </cell>
          <cell r="G25">
            <v>378409330962</v>
          </cell>
          <cell r="H25">
            <v>834841630403</v>
          </cell>
          <cell r="I25">
            <v>187729111183.30002</v>
          </cell>
          <cell r="J25">
            <v>378785330962</v>
          </cell>
          <cell r="K25">
            <v>834841630403</v>
          </cell>
          <cell r="L25">
            <v>187729111183.30002</v>
          </cell>
          <cell r="M25">
            <v>378785330962</v>
          </cell>
          <cell r="O25">
            <v>45.33</v>
          </cell>
          <cell r="P25">
            <v>201.77</v>
          </cell>
          <cell r="Q25">
            <v>45.33</v>
          </cell>
          <cell r="R25">
            <v>201.77</v>
          </cell>
        </row>
        <row r="26">
          <cell r="F26">
            <v>43</v>
          </cell>
          <cell r="G26">
            <v>16652398414</v>
          </cell>
          <cell r="H26">
            <v>27772265200</v>
          </cell>
          <cell r="I26">
            <v>10776666498.7</v>
          </cell>
          <cell r="J26">
            <v>16652398414</v>
          </cell>
          <cell r="K26">
            <v>27772265200</v>
          </cell>
          <cell r="L26">
            <v>10776666498.7</v>
          </cell>
          <cell r="M26">
            <v>16652398414</v>
          </cell>
          <cell r="O26">
            <v>59.96</v>
          </cell>
          <cell r="P26">
            <v>154.52</v>
          </cell>
          <cell r="Q26">
            <v>59.96</v>
          </cell>
          <cell r="R26">
            <v>154.52</v>
          </cell>
        </row>
        <row r="27">
          <cell r="F27">
            <v>17</v>
          </cell>
          <cell r="G27">
            <v>22320207863</v>
          </cell>
          <cell r="H27">
            <v>46854194122</v>
          </cell>
          <cell r="I27">
            <v>41016014222.1</v>
          </cell>
          <cell r="J27">
            <v>22696207863</v>
          </cell>
          <cell r="K27">
            <v>46854194122</v>
          </cell>
          <cell r="L27">
            <v>41016014222.1</v>
          </cell>
          <cell r="M27">
            <v>22696207863</v>
          </cell>
          <cell r="O27">
            <v>47.64</v>
          </cell>
          <cell r="P27">
            <v>55.33</v>
          </cell>
          <cell r="Q27">
            <v>47.64</v>
          </cell>
          <cell r="R27">
            <v>55.33</v>
          </cell>
        </row>
        <row r="28">
          <cell r="F28">
            <v>58</v>
          </cell>
          <cell r="G28">
            <v>137920864550</v>
          </cell>
          <cell r="H28">
            <v>155400303674</v>
          </cell>
          <cell r="I28">
            <v>21238948791.4</v>
          </cell>
          <cell r="J28">
            <v>137920864550</v>
          </cell>
          <cell r="K28">
            <v>155400303674</v>
          </cell>
          <cell r="L28">
            <v>21238948791.4</v>
          </cell>
          <cell r="M28">
            <v>137920864550</v>
          </cell>
          <cell r="O28">
            <v>88.75</v>
          </cell>
          <cell r="P28">
            <v>649.38</v>
          </cell>
          <cell r="Q28">
            <v>88.75</v>
          </cell>
          <cell r="R28">
            <v>649.38</v>
          </cell>
        </row>
        <row r="29">
          <cell r="F29">
            <v>41</v>
          </cell>
          <cell r="G29">
            <v>181515810394</v>
          </cell>
          <cell r="H29">
            <v>545694490467</v>
          </cell>
          <cell r="I29">
            <v>100122284213.20001</v>
          </cell>
          <cell r="J29">
            <v>181515810394</v>
          </cell>
          <cell r="K29">
            <v>545694490467</v>
          </cell>
          <cell r="L29">
            <v>100122284213.20001</v>
          </cell>
          <cell r="M29">
            <v>181515810394</v>
          </cell>
          <cell r="O29">
            <v>33.26</v>
          </cell>
          <cell r="P29">
            <v>181.29</v>
          </cell>
          <cell r="Q29">
            <v>33.26</v>
          </cell>
          <cell r="R29">
            <v>181.29</v>
          </cell>
        </row>
        <row r="30">
          <cell r="F30">
            <v>45</v>
          </cell>
          <cell r="G30">
            <v>20000049741</v>
          </cell>
          <cell r="H30">
            <v>59120376940</v>
          </cell>
          <cell r="I30">
            <v>14575197457.9</v>
          </cell>
          <cell r="J30">
            <v>20000049741</v>
          </cell>
          <cell r="K30">
            <v>59120376940</v>
          </cell>
          <cell r="L30">
            <v>14575197457.9</v>
          </cell>
          <cell r="M30">
            <v>20000049741</v>
          </cell>
          <cell r="O30">
            <v>33.83</v>
          </cell>
          <cell r="P30">
            <v>137.22</v>
          </cell>
          <cell r="Q30">
            <v>33.83</v>
          </cell>
          <cell r="R30">
            <v>137.22</v>
          </cell>
        </row>
        <row r="31">
          <cell r="F31">
            <v>507</v>
          </cell>
          <cell r="G31">
            <v>0</v>
          </cell>
          <cell r="H31">
            <v>0</v>
          </cell>
          <cell r="I31">
            <v>0</v>
          </cell>
          <cell r="J31">
            <v>0</v>
          </cell>
          <cell r="K31">
            <v>0</v>
          </cell>
          <cell r="L31">
            <v>0</v>
          </cell>
          <cell r="M31">
            <v>0</v>
          </cell>
          <cell r="O31" t="e">
            <v>#DIV/0!</v>
          </cell>
          <cell r="P31" t="e">
            <v>#DIV/0!</v>
          </cell>
          <cell r="Q31" t="e">
            <v>#DIV/0!</v>
          </cell>
          <cell r="R31" t="e">
            <v>#DIV/0!</v>
          </cell>
        </row>
        <row r="32">
          <cell r="F32">
            <v>999</v>
          </cell>
          <cell r="G32">
            <v>8003505499519</v>
          </cell>
          <cell r="H32">
            <v>105821151102532</v>
          </cell>
          <cell r="I32">
            <v>71952933024604.61</v>
          </cell>
          <cell r="J32">
            <v>9556988744146</v>
          </cell>
          <cell r="K32">
            <v>107845670352269</v>
          </cell>
          <cell r="L32">
            <v>73622259182595.4</v>
          </cell>
          <cell r="M32">
            <v>10556336354056</v>
          </cell>
          <cell r="O32">
            <v>7.56</v>
          </cell>
          <cell r="P32">
            <v>13.28</v>
          </cell>
          <cell r="Q32">
            <v>7.42</v>
          </cell>
          <cell r="R32">
            <v>14.34</v>
          </cell>
        </row>
        <row r="34">
          <cell r="E34">
            <v>40178</v>
          </cell>
        </row>
        <row r="136">
          <cell r="F136">
            <v>970</v>
          </cell>
          <cell r="G136">
            <v>8885637171826</v>
          </cell>
          <cell r="H136">
            <v>6691611592037</v>
          </cell>
          <cell r="I136">
            <v>2005539834664</v>
          </cell>
          <cell r="J136">
            <v>127636291598</v>
          </cell>
          <cell r="K136">
            <v>802064002</v>
          </cell>
          <cell r="L136">
            <v>41009216590</v>
          </cell>
          <cell r="M136">
            <v>11317221988</v>
          </cell>
          <cell r="N136">
            <v>0</v>
          </cell>
          <cell r="O136">
            <v>30355394923</v>
          </cell>
          <cell r="P136">
            <v>0</v>
          </cell>
          <cell r="R136">
            <v>29.97095403819593</v>
          </cell>
          <cell r="S136">
            <v>0.2725784802493277</v>
          </cell>
          <cell r="T136">
            <v>0.2676986760551141</v>
          </cell>
          <cell r="U136">
            <v>0.45363354560391467</v>
          </cell>
        </row>
        <row r="137">
          <cell r="F137">
            <v>46</v>
          </cell>
          <cell r="G137">
            <v>133543903686</v>
          </cell>
          <cell r="H137">
            <v>133543903686</v>
          </cell>
          <cell r="I137">
            <v>0</v>
          </cell>
          <cell r="J137">
            <v>0</v>
          </cell>
          <cell r="K137">
            <v>0</v>
          </cell>
          <cell r="L137">
            <v>0</v>
          </cell>
          <cell r="M137">
            <v>0</v>
          </cell>
          <cell r="N137">
            <v>0</v>
          </cell>
          <cell r="O137">
            <v>0</v>
          </cell>
          <cell r="P137">
            <v>0</v>
          </cell>
          <cell r="R137">
            <v>0</v>
          </cell>
          <cell r="S137">
            <v>0</v>
          </cell>
          <cell r="T137">
            <v>0</v>
          </cell>
          <cell r="U137">
            <v>0</v>
          </cell>
        </row>
        <row r="138">
          <cell r="F138">
            <v>28</v>
          </cell>
          <cell r="G138">
            <v>275695780866</v>
          </cell>
          <cell r="H138">
            <v>206934136686</v>
          </cell>
          <cell r="I138">
            <v>61503601691</v>
          </cell>
          <cell r="J138">
            <v>8186910919</v>
          </cell>
          <cell r="K138">
            <v>0</v>
          </cell>
          <cell r="L138">
            <v>0</v>
          </cell>
          <cell r="M138">
            <v>942631743</v>
          </cell>
          <cell r="N138">
            <v>0</v>
          </cell>
          <cell r="O138">
            <v>13763313</v>
          </cell>
          <cell r="P138">
            <v>0</v>
          </cell>
          <cell r="R138">
            <v>29.721341619108987</v>
          </cell>
          <cell r="S138">
            <v>0.39507395756162406</v>
          </cell>
          <cell r="T138">
            <v>0.38737773686273536</v>
          </cell>
          <cell r="U138">
            <v>0.0066510597141757844</v>
          </cell>
        </row>
        <row r="139">
          <cell r="F139">
            <v>504</v>
          </cell>
          <cell r="G139">
            <v>711011280928</v>
          </cell>
          <cell r="H139">
            <v>479959939264</v>
          </cell>
          <cell r="I139">
            <v>211347596250</v>
          </cell>
          <cell r="J139">
            <v>19489634489</v>
          </cell>
          <cell r="K139">
            <v>0</v>
          </cell>
          <cell r="L139">
            <v>0</v>
          </cell>
          <cell r="M139">
            <v>42930446</v>
          </cell>
          <cell r="N139">
            <v>0</v>
          </cell>
          <cell r="O139">
            <v>257041371</v>
          </cell>
          <cell r="P139">
            <v>0</v>
          </cell>
          <cell r="R139">
            <v>44.03442432593299</v>
          </cell>
          <cell r="S139">
            <v>0.3838075849716318</v>
          </cell>
          <cell r="T139">
            <v>0.3828755538407164</v>
          </cell>
          <cell r="U139">
            <v>0.05355475529773651</v>
          </cell>
        </row>
        <row r="140">
          <cell r="F140">
            <v>27</v>
          </cell>
          <cell r="G140">
            <v>735648463046</v>
          </cell>
          <cell r="H140">
            <v>503534476114</v>
          </cell>
          <cell r="I140">
            <v>232304189407</v>
          </cell>
          <cell r="J140">
            <v>0</v>
          </cell>
          <cell r="K140">
            <v>0</v>
          </cell>
          <cell r="L140">
            <v>0</v>
          </cell>
          <cell r="M140">
            <v>190202475</v>
          </cell>
          <cell r="N140">
            <v>0</v>
          </cell>
          <cell r="O140">
            <v>0</v>
          </cell>
          <cell r="P140">
            <v>0</v>
          </cell>
          <cell r="R140">
            <v>46.134713793541</v>
          </cell>
          <cell r="S140">
            <v>0</v>
          </cell>
          <cell r="T140">
            <v>0</v>
          </cell>
          <cell r="U140">
            <v>0</v>
          </cell>
        </row>
        <row r="141">
          <cell r="F141">
            <v>16</v>
          </cell>
          <cell r="G141">
            <v>1213274405186</v>
          </cell>
          <cell r="H141">
            <v>896150216663</v>
          </cell>
          <cell r="I141">
            <v>303044771022</v>
          </cell>
          <cell r="J141">
            <v>19900000000</v>
          </cell>
          <cell r="K141">
            <v>0</v>
          </cell>
          <cell r="L141">
            <v>0</v>
          </cell>
          <cell r="M141">
            <v>5823856762</v>
          </cell>
          <cell r="N141">
            <v>0</v>
          </cell>
          <cell r="O141">
            <v>3274263</v>
          </cell>
          <cell r="P141">
            <v>0</v>
          </cell>
          <cell r="R141">
            <v>33.81629166485611</v>
          </cell>
          <cell r="S141">
            <v>0.20374637328882178</v>
          </cell>
          <cell r="T141">
            <v>0.1988337628895318</v>
          </cell>
          <cell r="U141">
            <v>0.0003653698832091335</v>
          </cell>
        </row>
        <row r="142">
          <cell r="F142">
            <v>1</v>
          </cell>
          <cell r="G142">
            <v>1879547638980</v>
          </cell>
          <cell r="H142">
            <v>1392744677735</v>
          </cell>
          <cell r="I142">
            <v>429272582649</v>
          </cell>
          <cell r="J142">
            <v>50350103522</v>
          </cell>
          <cell r="K142">
            <v>0</v>
          </cell>
          <cell r="L142">
            <v>10177601276</v>
          </cell>
          <cell r="M142">
            <v>3000291047</v>
          </cell>
          <cell r="N142">
            <v>0</v>
          </cell>
          <cell r="O142">
            <v>2964845</v>
          </cell>
          <cell r="P142">
            <v>0</v>
          </cell>
          <cell r="R142">
            <v>30.822058738513334</v>
          </cell>
          <cell r="S142">
            <v>0.4255429284399134</v>
          </cell>
          <cell r="T142">
            <v>0.40893517609117347</v>
          </cell>
          <cell r="U142">
            <v>0.00021287785531671775</v>
          </cell>
        </row>
        <row r="143">
          <cell r="F143">
            <v>52</v>
          </cell>
          <cell r="G143">
            <v>89389946267</v>
          </cell>
          <cell r="H143">
            <v>89389946267</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127359151127</v>
          </cell>
          <cell r="H144">
            <v>90682363953</v>
          </cell>
          <cell r="I144">
            <v>36669837722</v>
          </cell>
          <cell r="J144">
            <v>0</v>
          </cell>
          <cell r="K144">
            <v>0</v>
          </cell>
          <cell r="L144">
            <v>0</v>
          </cell>
          <cell r="M144">
            <v>0</v>
          </cell>
          <cell r="N144">
            <v>0</v>
          </cell>
          <cell r="O144">
            <v>6949452</v>
          </cell>
          <cell r="P144">
            <v>0</v>
          </cell>
          <cell r="R144">
            <v>40.43767290959211</v>
          </cell>
          <cell r="S144">
            <v>0</v>
          </cell>
          <cell r="T144">
            <v>0</v>
          </cell>
          <cell r="U144">
            <v>0.007663509967166107</v>
          </cell>
        </row>
        <row r="145">
          <cell r="F145">
            <v>31</v>
          </cell>
          <cell r="G145">
            <v>93965744972</v>
          </cell>
          <cell r="H145">
            <v>93965744972</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54842093916</v>
          </cell>
          <cell r="H146">
            <v>39411570858</v>
          </cell>
          <cell r="I146">
            <v>13163452986</v>
          </cell>
          <cell r="J146">
            <v>25000000</v>
          </cell>
          <cell r="K146">
            <v>0</v>
          </cell>
          <cell r="L146">
            <v>2242070072</v>
          </cell>
          <cell r="M146">
            <v>0</v>
          </cell>
          <cell r="N146">
            <v>0</v>
          </cell>
          <cell r="O146">
            <v>0</v>
          </cell>
          <cell r="P146">
            <v>0</v>
          </cell>
          <cell r="R146">
            <v>33.39997036258199</v>
          </cell>
          <cell r="S146">
            <v>0.43090542178482116</v>
          </cell>
          <cell r="T146">
            <v>0.43090542178482116</v>
          </cell>
          <cell r="U146">
            <v>0</v>
          </cell>
        </row>
        <row r="147">
          <cell r="F147">
            <v>39</v>
          </cell>
          <cell r="G147">
            <v>344990769253</v>
          </cell>
          <cell r="H147">
            <v>309673130140</v>
          </cell>
          <cell r="I147">
            <v>34287561824</v>
          </cell>
          <cell r="J147">
            <v>125854623</v>
          </cell>
          <cell r="K147">
            <v>0</v>
          </cell>
          <cell r="L147">
            <v>885725633</v>
          </cell>
          <cell r="M147">
            <v>0</v>
          </cell>
          <cell r="N147">
            <v>0</v>
          </cell>
          <cell r="O147">
            <v>18497033</v>
          </cell>
          <cell r="P147">
            <v>0</v>
          </cell>
          <cell r="R147">
            <v>11.072178528533925</v>
          </cell>
          <cell r="S147">
            <v>0.044094458398289335</v>
          </cell>
          <cell r="T147">
            <v>0.04362296704534512</v>
          </cell>
          <cell r="U147">
            <v>0.005973082970304102</v>
          </cell>
        </row>
        <row r="148">
          <cell r="F148">
            <v>55</v>
          </cell>
          <cell r="G148">
            <v>16536185190</v>
          </cell>
          <cell r="H148">
            <v>16517481874</v>
          </cell>
          <cell r="I148">
            <v>0</v>
          </cell>
          <cell r="J148">
            <v>0</v>
          </cell>
          <cell r="K148">
            <v>0</v>
          </cell>
          <cell r="L148">
            <v>0</v>
          </cell>
          <cell r="M148">
            <v>0</v>
          </cell>
          <cell r="N148">
            <v>0</v>
          </cell>
          <cell r="O148">
            <v>18703316</v>
          </cell>
          <cell r="P148">
            <v>0</v>
          </cell>
          <cell r="R148">
            <v>0</v>
          </cell>
          <cell r="S148">
            <v>0</v>
          </cell>
          <cell r="T148">
            <v>0</v>
          </cell>
          <cell r="U148">
            <v>0.11323345860267417</v>
          </cell>
        </row>
        <row r="149">
          <cell r="F149">
            <v>57</v>
          </cell>
          <cell r="G149">
            <v>24550186223</v>
          </cell>
          <cell r="H149">
            <v>24550186223</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23322479860</v>
          </cell>
          <cell r="H150">
            <v>23637204138</v>
          </cell>
          <cell r="I150">
            <v>0</v>
          </cell>
          <cell r="J150">
            <v>0</v>
          </cell>
          <cell r="K150">
            <v>0</v>
          </cell>
          <cell r="L150">
            <v>0</v>
          </cell>
          <cell r="M150">
            <v>314729513</v>
          </cell>
          <cell r="N150">
            <v>0</v>
          </cell>
          <cell r="O150">
            <v>5235</v>
          </cell>
          <cell r="P150">
            <v>0</v>
          </cell>
          <cell r="R150">
            <v>0</v>
          </cell>
          <cell r="S150">
            <v>0</v>
          </cell>
          <cell r="T150">
            <v>0</v>
          </cell>
          <cell r="U150">
            <v>2.2147289372451755E-05</v>
          </cell>
        </row>
        <row r="151">
          <cell r="F151">
            <v>54</v>
          </cell>
          <cell r="G151">
            <v>32802779553</v>
          </cell>
          <cell r="H151">
            <v>32802779553</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30865160870</v>
          </cell>
          <cell r="H152">
            <v>30826888969</v>
          </cell>
          <cell r="I152">
            <v>0</v>
          </cell>
          <cell r="J152">
            <v>0</v>
          </cell>
          <cell r="K152">
            <v>0</v>
          </cell>
          <cell r="L152">
            <v>0</v>
          </cell>
          <cell r="M152">
            <v>0</v>
          </cell>
          <cell r="N152">
            <v>0</v>
          </cell>
          <cell r="O152">
            <v>38271901</v>
          </cell>
          <cell r="P152">
            <v>0</v>
          </cell>
          <cell r="R152">
            <v>0</v>
          </cell>
          <cell r="S152">
            <v>0</v>
          </cell>
          <cell r="T152">
            <v>0</v>
          </cell>
          <cell r="U152">
            <v>0.1241510326860645</v>
          </cell>
        </row>
        <row r="153">
          <cell r="F153">
            <v>37</v>
          </cell>
          <cell r="G153">
            <v>2214091511316</v>
          </cell>
          <cell r="H153">
            <v>1658315836592</v>
          </cell>
          <cell r="I153">
            <v>499653013587</v>
          </cell>
          <cell r="J153">
            <v>0</v>
          </cell>
          <cell r="K153">
            <v>0</v>
          </cell>
          <cell r="L153">
            <v>26323215017</v>
          </cell>
          <cell r="M153">
            <v>0</v>
          </cell>
          <cell r="N153">
            <v>0</v>
          </cell>
          <cell r="O153">
            <v>29799446120</v>
          </cell>
          <cell r="P153">
            <v>0</v>
          </cell>
          <cell r="R153">
            <v>30.13014786217295</v>
          </cell>
          <cell r="S153">
            <v>0.18712194475452715</v>
          </cell>
          <cell r="T153">
            <v>0.18534711323226405</v>
          </cell>
          <cell r="U153">
            <v>1.7969704842981393</v>
          </cell>
        </row>
        <row r="154">
          <cell r="F154">
            <v>14</v>
          </cell>
          <cell r="G154">
            <v>590426600394</v>
          </cell>
          <cell r="H154">
            <v>471181993227</v>
          </cell>
          <cell r="I154">
            <v>90254627526</v>
          </cell>
          <cell r="J154">
            <v>29058788045</v>
          </cell>
          <cell r="K154">
            <v>802064002</v>
          </cell>
          <cell r="L154">
            <v>0</v>
          </cell>
          <cell r="M154">
            <v>1002580002</v>
          </cell>
          <cell r="N154">
            <v>0</v>
          </cell>
          <cell r="O154">
            <v>131707596</v>
          </cell>
          <cell r="P154">
            <v>0</v>
          </cell>
          <cell r="R154">
            <v>19.154939879571817</v>
          </cell>
          <cell r="S154">
            <v>0.7446131123459268</v>
          </cell>
          <cell r="T154">
            <v>0.7424659367408692</v>
          </cell>
          <cell r="U154">
            <v>0.027952595365109297</v>
          </cell>
        </row>
        <row r="155">
          <cell r="F155">
            <v>49</v>
          </cell>
          <cell r="G155">
            <v>293773090193</v>
          </cell>
          <cell r="H155">
            <v>197789115123</v>
          </cell>
          <cell r="I155">
            <v>94038600000</v>
          </cell>
          <cell r="J155">
            <v>500000000</v>
          </cell>
          <cell r="K155">
            <v>0</v>
          </cell>
          <cell r="L155">
            <v>1380604592</v>
          </cell>
          <cell r="M155">
            <v>0</v>
          </cell>
          <cell r="N155">
            <v>0</v>
          </cell>
          <cell r="O155">
            <v>64770478</v>
          </cell>
          <cell r="P155">
            <v>0</v>
          </cell>
          <cell r="R155">
            <v>47.54488129517127</v>
          </cell>
          <cell r="S155">
            <v>0.08224163908767071</v>
          </cell>
          <cell r="T155">
            <v>0.08040928000584772</v>
          </cell>
          <cell r="U155">
            <v>0.032747240898327944</v>
          </cell>
        </row>
        <row r="156">
          <cell r="F156">
            <v>12</v>
          </cell>
          <cell r="G156">
            <v>1291913851268</v>
          </cell>
          <cell r="H156">
            <v>933484576520</v>
          </cell>
          <cell r="I156">
            <v>318260298213</v>
          </cell>
          <cell r="J156">
            <v>37000000000</v>
          </cell>
          <cell r="K156">
            <v>0</v>
          </cell>
          <cell r="L156">
            <v>0</v>
          </cell>
          <cell r="M156">
            <v>0</v>
          </cell>
          <cell r="N156">
            <v>0</v>
          </cell>
          <cell r="O156">
            <v>3168976535</v>
          </cell>
          <cell r="P156">
            <v>0</v>
          </cell>
          <cell r="R156">
            <v>34.093792893661295</v>
          </cell>
          <cell r="S156">
            <v>0.3739351903038224</v>
          </cell>
          <cell r="T156">
            <v>0.35453279813330035</v>
          </cell>
          <cell r="U156">
            <v>0.33947818900381205</v>
          </cell>
        </row>
        <row r="157">
          <cell r="F157">
            <v>980</v>
          </cell>
          <cell r="G157">
            <v>378785330962</v>
          </cell>
          <cell r="H157">
            <v>378409330962</v>
          </cell>
          <cell r="I157">
            <v>0</v>
          </cell>
          <cell r="J157">
            <v>376000000</v>
          </cell>
          <cell r="K157">
            <v>0</v>
          </cell>
          <cell r="L157">
            <v>0</v>
          </cell>
          <cell r="M157">
            <v>0</v>
          </cell>
          <cell r="N157">
            <v>0</v>
          </cell>
          <cell r="O157">
            <v>0</v>
          </cell>
          <cell r="P157">
            <v>0</v>
          </cell>
          <cell r="R157">
            <v>0</v>
          </cell>
          <cell r="S157">
            <v>0.200288595428799</v>
          </cell>
          <cell r="T157">
            <v>0.200288595428799</v>
          </cell>
          <cell r="U157">
            <v>0</v>
          </cell>
        </row>
        <row r="158">
          <cell r="F158">
            <v>43</v>
          </cell>
          <cell r="G158">
            <v>16652398414</v>
          </cell>
          <cell r="H158">
            <v>16652398414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22696207863</v>
          </cell>
          <cell r="H159">
            <v>22320207863</v>
          </cell>
          <cell r="I159">
            <v>0</v>
          </cell>
          <cell r="J159">
            <v>376000000</v>
          </cell>
          <cell r="K159">
            <v>0</v>
          </cell>
          <cell r="L159">
            <v>0</v>
          </cell>
          <cell r="M159">
            <v>0</v>
          </cell>
          <cell r="N159">
            <v>0</v>
          </cell>
          <cell r="O159">
            <v>0</v>
          </cell>
          <cell r="P159">
            <v>0</v>
          </cell>
          <cell r="R159">
            <v>0</v>
          </cell>
          <cell r="S159">
            <v>0.9167151102590704</v>
          </cell>
          <cell r="T159">
            <v>0.9167151102590704</v>
          </cell>
          <cell r="U159">
            <v>0</v>
          </cell>
        </row>
        <row r="160">
          <cell r="F160">
            <v>58</v>
          </cell>
          <cell r="G160">
            <v>137920864550</v>
          </cell>
          <cell r="H160">
            <v>137920864550</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181515810394</v>
          </cell>
          <cell r="H161">
            <v>181515810394</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20000049741</v>
          </cell>
          <cell r="H162">
            <v>20000049741</v>
          </cell>
          <cell r="I162">
            <v>0</v>
          </cell>
          <cell r="J162">
            <v>0</v>
          </cell>
          <cell r="K162">
            <v>0</v>
          </cell>
          <cell r="L162">
            <v>0</v>
          </cell>
          <cell r="M162">
            <v>0</v>
          </cell>
          <cell r="N162">
            <v>0</v>
          </cell>
          <cell r="O162">
            <v>0</v>
          </cell>
          <cell r="P162">
            <v>0</v>
          </cell>
          <cell r="R162">
            <v>0</v>
          </cell>
          <cell r="S162">
            <v>0</v>
          </cell>
          <cell r="T162">
            <v>0</v>
          </cell>
          <cell r="U162">
            <v>0</v>
          </cell>
        </row>
        <row r="163">
          <cell r="F163">
            <v>507</v>
          </cell>
          <cell r="G163">
            <v>0</v>
          </cell>
          <cell r="H163">
            <v>0</v>
          </cell>
          <cell r="I163">
            <v>0</v>
          </cell>
          <cell r="J163">
            <v>0</v>
          </cell>
          <cell r="K163">
            <v>0</v>
          </cell>
          <cell r="L163">
            <v>0</v>
          </cell>
          <cell r="M163">
            <v>0</v>
          </cell>
          <cell r="N163">
            <v>0</v>
          </cell>
          <cell r="O163">
            <v>0</v>
          </cell>
          <cell r="P163">
            <v>0</v>
          </cell>
          <cell r="R163" t="e">
            <v>#DIV/0!</v>
          </cell>
          <cell r="S163" t="e">
            <v>#DIV/0!</v>
          </cell>
          <cell r="T163" t="e">
            <v>#DIV/0!</v>
          </cell>
          <cell r="U163" t="e">
            <v>#DIV/0!</v>
          </cell>
        </row>
        <row r="164">
          <cell r="F164">
            <v>999</v>
          </cell>
          <cell r="G164">
            <v>10556336354056</v>
          </cell>
          <cell r="H164">
            <v>8003505499519</v>
          </cell>
          <cell r="I164">
            <v>2323800132877</v>
          </cell>
          <cell r="J164">
            <v>165012291598</v>
          </cell>
          <cell r="K164">
            <v>802064002</v>
          </cell>
          <cell r="L164">
            <v>41009216590</v>
          </cell>
          <cell r="M164">
            <v>11317221988</v>
          </cell>
          <cell r="N164">
            <v>0</v>
          </cell>
          <cell r="O164">
            <v>33524371458</v>
          </cell>
          <cell r="P164">
            <v>0</v>
          </cell>
          <cell r="R164">
            <v>29.03477898549151</v>
          </cell>
          <cell r="S164">
            <v>0.2863281585999421</v>
          </cell>
          <cell r="T164">
            <v>0.27983589538733455</v>
          </cell>
          <cell r="U164">
            <v>0.4188710991704169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
      <sheetName val="EVOLUCIONES"/>
      <sheetName val="Ficha balance"/>
      <sheetName val="Ficha EERR e Ind"/>
      <sheetName val="FBlce"/>
      <sheetName val="FResul"/>
      <sheetName val="FIndi"/>
      <sheetName val="Tabla C04"/>
      <sheetName val="Tabla MB1"/>
      <sheetName val="Tabla MB2"/>
      <sheetName val="Tabla MC1"/>
      <sheetName val="Tabla MC2"/>
      <sheetName val="Tabla MR1"/>
      <sheetName val="Tabla MR2"/>
      <sheetName val="Activos"/>
      <sheetName val="Pasivos"/>
      <sheetName val="Resultados"/>
      <sheetName val="Patrimonio"/>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macec"/>
      <sheetName val="Evo Balance"/>
      <sheetName val="EERR Activos"/>
      <sheetName val="EVO EERR Activos"/>
      <sheetName val="Blce Coop"/>
      <sheetName val="EERR Coop"/>
      <sheetName val="Util mes"/>
      <sheetName val="Información Sistema monedas"/>
      <sheetName val="Valida Activos"/>
      <sheetName val="Activos Bancos"/>
      <sheetName val="Pasivos Bancos"/>
      <sheetName val="Riesgo Créd. - Efic. Individual"/>
      <sheetName val="Activos Individual"/>
      <sheetName val="Ranking"/>
      <sheetName val="MENU EVOLUCIONES"/>
      <sheetName val="Rep2007"/>
      <sheetName val="Evo Indica"/>
      <sheetName val="Evo Balance (2)"/>
      <sheetName val="INDICE EVOLUCIONES"/>
      <sheetName val="Balance"/>
      <sheetName val="Cartera deteriorada y castigos"/>
      <sheetName val="Participación"/>
      <sheetName val="Tabla T8"/>
      <sheetName val="FMI"/>
      <sheetName val="FMI (2)"/>
      <sheetName val="OCDE"/>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8">
    <tabColor indexed="21"/>
    <pageSetUpPr fitToPage="1"/>
  </sheetPr>
  <dimension ref="A3:AE63"/>
  <sheetViews>
    <sheetView tabSelected="1" zoomScale="75" zoomScaleNormal="75" workbookViewId="0" topLeftCell="A1">
      <selection activeCell="A1" sqref="A1"/>
    </sheetView>
  </sheetViews>
  <sheetFormatPr defaultColWidth="11.421875" defaultRowHeight="12.75"/>
  <cols>
    <col min="1" max="1" width="3.00390625" style="1" customWidth="1"/>
    <col min="2" max="2" width="33.8515625" style="1" customWidth="1"/>
    <col min="3" max="3" width="0.85546875" style="1" customWidth="1"/>
    <col min="4" max="4" width="3.00390625" style="1" customWidth="1"/>
    <col min="5" max="5" width="18.00390625" style="1" bestFit="1" customWidth="1"/>
    <col min="6" max="7" width="3.00390625" style="1" customWidth="1"/>
    <col min="8" max="8" width="14.57421875" style="1" customWidth="1"/>
    <col min="9" max="9" width="3.00390625" style="1" customWidth="1"/>
    <col min="10" max="10" width="0.85546875" style="1" customWidth="1"/>
    <col min="11" max="11" width="17.00390625" style="1" bestFit="1" customWidth="1"/>
    <col min="12" max="13" width="17.00390625" style="1" customWidth="1"/>
    <col min="14" max="14" width="11.28125" style="1" bestFit="1" customWidth="1"/>
    <col min="15" max="15" width="14.57421875" style="1" customWidth="1"/>
    <col min="16" max="16" width="15.7109375" style="1" customWidth="1"/>
    <col min="17" max="17" width="12.7109375" style="1" bestFit="1" customWidth="1"/>
    <col min="18" max="18" width="13.7109375" style="1" customWidth="1"/>
    <col min="19" max="19" width="0.71875" style="1" customWidth="1"/>
    <col min="20" max="20" width="3.28125" style="1" customWidth="1"/>
    <col min="21" max="21" width="16.8515625" style="1" customWidth="1"/>
    <col min="22" max="22" width="3.57421875" style="1" customWidth="1"/>
    <col min="23" max="23" width="3.00390625" style="1" customWidth="1"/>
    <col min="24" max="24" width="15.28125" style="1" customWidth="1"/>
    <col min="25" max="26" width="3.00390625" style="1" customWidth="1"/>
    <col min="27" max="27" width="18.421875" style="1" customWidth="1"/>
    <col min="28" max="28" width="3.00390625" style="1" customWidth="1"/>
    <col min="29" max="16384" width="12.57421875" style="1" customWidth="1"/>
  </cols>
  <sheetData>
    <row r="3" spans="2:28" ht="17.25">
      <c r="B3" s="2" t="str">
        <f>"ADECUACIÓN DE CAPITAL CONSOLIDADA DEL SISTEMA BANCARIO CHILENO A "&amp;UPPER(TEXT('[2]C04N'!$E$34,"mmmm")&amp;" DE "&amp;TEXT('[2]C04N'!$E$34,"YYYY"))</f>
        <v>ADECUACIÓN DE CAPITAL CONSOLIDADA DEL SISTEMA BANCARIO CHILENO A DICIEMBRE DE 2009</v>
      </c>
      <c r="C3" s="2"/>
      <c r="D3" s="2"/>
      <c r="E3" s="2"/>
      <c r="F3" s="2"/>
      <c r="G3" s="2"/>
      <c r="H3" s="2"/>
      <c r="I3" s="2"/>
      <c r="J3" s="2"/>
      <c r="K3" s="2"/>
      <c r="L3" s="2"/>
      <c r="M3" s="2"/>
      <c r="N3" s="2"/>
      <c r="O3" s="2"/>
      <c r="P3" s="2"/>
      <c r="Q3" s="2"/>
      <c r="R3" s="2"/>
      <c r="S3" s="2"/>
      <c r="T3" s="2"/>
      <c r="U3" s="2"/>
      <c r="V3" s="2"/>
      <c r="W3" s="2"/>
      <c r="X3" s="2"/>
      <c r="Y3" s="2"/>
      <c r="Z3" s="2"/>
      <c r="AA3" s="2"/>
      <c r="AB3" s="2"/>
    </row>
    <row r="4" spans="2:28" ht="15">
      <c r="B4" s="3" t="s">
        <v>0</v>
      </c>
      <c r="C4" s="3"/>
      <c r="D4" s="3"/>
      <c r="E4" s="3"/>
      <c r="F4" s="3"/>
      <c r="G4" s="3"/>
      <c r="H4" s="3"/>
      <c r="I4" s="3"/>
      <c r="J4" s="3"/>
      <c r="K4" s="3"/>
      <c r="L4" s="3"/>
      <c r="M4" s="3"/>
      <c r="N4" s="3"/>
      <c r="O4" s="3"/>
      <c r="P4" s="3"/>
      <c r="Q4" s="3"/>
      <c r="R4" s="3"/>
      <c r="S4" s="3"/>
      <c r="T4" s="3"/>
      <c r="U4" s="3"/>
      <c r="V4" s="3"/>
      <c r="W4" s="3"/>
      <c r="X4" s="3"/>
      <c r="Y4" s="3"/>
      <c r="Z4" s="3"/>
      <c r="AA4" s="3"/>
      <c r="AB4" s="3"/>
    </row>
    <row r="5" spans="2:28" ht="15.75" thickBot="1">
      <c r="B5" s="4"/>
      <c r="C5" s="4"/>
      <c r="D5" s="4"/>
      <c r="E5" s="4"/>
      <c r="F5" s="4"/>
      <c r="G5" s="4"/>
      <c r="H5" s="4"/>
      <c r="I5" s="4"/>
      <c r="J5" s="4"/>
      <c r="K5" s="4"/>
      <c r="L5" s="4"/>
      <c r="M5" s="4"/>
      <c r="N5" s="4"/>
      <c r="O5" s="4"/>
      <c r="P5" s="4"/>
      <c r="Q5" s="4"/>
      <c r="R5" s="4"/>
      <c r="S5" s="4"/>
      <c r="T5" s="4"/>
      <c r="U5" s="4"/>
      <c r="V5" s="4"/>
      <c r="W5" s="4"/>
      <c r="X5" s="4"/>
      <c r="Y5" s="4"/>
      <c r="Z5" s="4"/>
      <c r="AA5" s="4"/>
      <c r="AB5" s="4"/>
    </row>
    <row r="6" spans="2:28" ht="17.25" customHeight="1" thickBot="1">
      <c r="B6" s="5"/>
      <c r="C6" s="6"/>
      <c r="D6" s="7" t="s">
        <v>1</v>
      </c>
      <c r="E6" s="8"/>
      <c r="F6" s="8"/>
      <c r="G6" s="8"/>
      <c r="H6" s="8"/>
      <c r="I6" s="9"/>
      <c r="J6" s="6"/>
      <c r="K6" s="10" t="s">
        <v>2</v>
      </c>
      <c r="L6" s="11"/>
      <c r="M6" s="11"/>
      <c r="N6" s="11"/>
      <c r="O6" s="11"/>
      <c r="P6" s="11"/>
      <c r="Q6" s="11"/>
      <c r="R6" s="12"/>
      <c r="T6" s="7" t="s">
        <v>3</v>
      </c>
      <c r="U6" s="13"/>
      <c r="V6" s="13"/>
      <c r="W6" s="13"/>
      <c r="X6" s="13"/>
      <c r="Y6" s="13"/>
      <c r="Z6" s="13"/>
      <c r="AA6" s="13"/>
      <c r="AB6" s="14"/>
    </row>
    <row r="7" spans="2:28" ht="15.75" customHeight="1" thickBot="1">
      <c r="B7" s="15"/>
      <c r="C7" s="16"/>
      <c r="D7" s="17"/>
      <c r="E7" s="18"/>
      <c r="F7" s="18"/>
      <c r="G7" s="18"/>
      <c r="H7" s="18"/>
      <c r="I7" s="19"/>
      <c r="J7" s="20"/>
      <c r="K7" s="21" t="s">
        <v>4</v>
      </c>
      <c r="L7" s="22"/>
      <c r="M7" s="22"/>
      <c r="N7" s="22"/>
      <c r="O7" s="22"/>
      <c r="P7" s="23"/>
      <c r="Q7" s="24" t="s">
        <v>5</v>
      </c>
      <c r="R7" s="25"/>
      <c r="T7" s="26"/>
      <c r="U7" s="27"/>
      <c r="V7" s="27"/>
      <c r="W7" s="27"/>
      <c r="X7" s="27"/>
      <c r="Y7" s="27"/>
      <c r="Z7" s="27"/>
      <c r="AA7" s="27"/>
      <c r="AB7" s="28"/>
    </row>
    <row r="8" spans="2:28" ht="12.75">
      <c r="B8" s="29" t="s">
        <v>6</v>
      </c>
      <c r="C8" s="30"/>
      <c r="D8" s="31"/>
      <c r="E8" s="32" t="s">
        <v>4</v>
      </c>
      <c r="F8" s="33"/>
      <c r="G8" s="34"/>
      <c r="H8" s="32" t="s">
        <v>7</v>
      </c>
      <c r="I8" s="35"/>
      <c r="J8" s="36"/>
      <c r="K8" s="37" t="s">
        <v>8</v>
      </c>
      <c r="L8" s="38" t="s">
        <v>9</v>
      </c>
      <c r="M8" s="38" t="s">
        <v>10</v>
      </c>
      <c r="N8" s="39" t="s">
        <v>11</v>
      </c>
      <c r="O8" s="39" t="s">
        <v>12</v>
      </c>
      <c r="P8" s="40" t="s">
        <v>13</v>
      </c>
      <c r="Q8" s="41" t="s">
        <v>14</v>
      </c>
      <c r="R8" s="42" t="s">
        <v>15</v>
      </c>
      <c r="T8" s="31"/>
      <c r="U8" s="32" t="s">
        <v>16</v>
      </c>
      <c r="V8" s="33"/>
      <c r="W8" s="43"/>
      <c r="X8" s="32" t="s">
        <v>17</v>
      </c>
      <c r="Y8" s="44"/>
      <c r="Z8" s="34"/>
      <c r="AA8" s="45" t="s">
        <v>18</v>
      </c>
      <c r="AB8" s="35"/>
    </row>
    <row r="9" spans="2:28" ht="12.75">
      <c r="B9" s="46"/>
      <c r="C9" s="34"/>
      <c r="D9" s="31"/>
      <c r="E9" s="34" t="s">
        <v>19</v>
      </c>
      <c r="F9" s="33"/>
      <c r="G9" s="34"/>
      <c r="H9" s="34" t="s">
        <v>20</v>
      </c>
      <c r="I9" s="35"/>
      <c r="J9" s="36"/>
      <c r="K9" s="47" t="s">
        <v>21</v>
      </c>
      <c r="L9" s="38" t="s">
        <v>22</v>
      </c>
      <c r="M9" s="38" t="s">
        <v>23</v>
      </c>
      <c r="N9" s="38" t="s">
        <v>24</v>
      </c>
      <c r="O9" s="38" t="s">
        <v>25</v>
      </c>
      <c r="P9" s="40" t="s">
        <v>26</v>
      </c>
      <c r="Q9" s="48"/>
      <c r="R9" s="40" t="s">
        <v>27</v>
      </c>
      <c r="T9" s="31"/>
      <c r="U9" s="34" t="s">
        <v>7</v>
      </c>
      <c r="V9" s="33"/>
      <c r="W9" s="31"/>
      <c r="X9" s="34" t="s">
        <v>7</v>
      </c>
      <c r="Y9" s="49"/>
      <c r="Z9" s="34"/>
      <c r="AA9" s="34" t="s">
        <v>19</v>
      </c>
      <c r="AB9" s="35"/>
    </row>
    <row r="10" spans="2:30" ht="13.5" thickBot="1">
      <c r="B10" s="50"/>
      <c r="C10" s="16"/>
      <c r="D10" s="51"/>
      <c r="E10" s="52" t="s">
        <v>28</v>
      </c>
      <c r="F10" s="53"/>
      <c r="G10" s="52"/>
      <c r="H10" s="52"/>
      <c r="I10" s="54"/>
      <c r="J10" s="34"/>
      <c r="K10" s="55" t="str">
        <f>"(2)"</f>
        <v>(2)</v>
      </c>
      <c r="L10" s="56" t="str">
        <f>"(3)"</f>
        <v>(3)</v>
      </c>
      <c r="M10" s="56"/>
      <c r="N10" s="56" t="str">
        <f>"(4)"</f>
        <v>(4)</v>
      </c>
      <c r="O10" s="56" t="str">
        <f>"(5)"</f>
        <v>(5)</v>
      </c>
      <c r="P10" s="57" t="s">
        <v>29</v>
      </c>
      <c r="Q10" s="58"/>
      <c r="R10" s="57" t="s">
        <v>30</v>
      </c>
      <c r="T10" s="51"/>
      <c r="U10" s="52"/>
      <c r="V10" s="53"/>
      <c r="W10" s="51"/>
      <c r="X10" s="52"/>
      <c r="Y10" s="54"/>
      <c r="Z10" s="52"/>
      <c r="AA10" s="52" t="s">
        <v>28</v>
      </c>
      <c r="AB10" s="54"/>
      <c r="AD10" s="59"/>
    </row>
    <row r="11" spans="2:28" ht="12.75">
      <c r="B11" s="5" t="s">
        <v>31</v>
      </c>
      <c r="C11" s="6"/>
      <c r="D11" s="60"/>
      <c r="E11" s="61"/>
      <c r="F11" s="62"/>
      <c r="G11" s="61"/>
      <c r="H11" s="61"/>
      <c r="I11" s="63"/>
      <c r="J11" s="6"/>
      <c r="K11" s="64"/>
      <c r="L11" s="65"/>
      <c r="M11" s="65"/>
      <c r="N11" s="61"/>
      <c r="O11" s="66"/>
      <c r="P11" s="67"/>
      <c r="Q11" s="64"/>
      <c r="R11" s="67"/>
      <c r="T11" s="60"/>
      <c r="U11" s="61"/>
      <c r="V11" s="62"/>
      <c r="W11" s="60"/>
      <c r="X11" s="61"/>
      <c r="Y11" s="63"/>
      <c r="Z11" s="61"/>
      <c r="AA11" s="61"/>
      <c r="AB11" s="63"/>
    </row>
    <row r="12" spans="2:31" ht="12.75">
      <c r="B12" s="15" t="s">
        <v>32</v>
      </c>
      <c r="C12" s="16"/>
      <c r="D12" s="68"/>
      <c r="E12" s="69">
        <v>14.1</v>
      </c>
      <c r="F12" s="70"/>
      <c r="G12" s="69"/>
      <c r="H12" s="69">
        <v>7.47</v>
      </c>
      <c r="I12" s="71"/>
      <c r="J12" s="72"/>
      <c r="K12" s="73">
        <v>6691611.592037</v>
      </c>
      <c r="L12" s="74">
        <v>168645.508188</v>
      </c>
      <c r="M12" s="75">
        <v>2005539.834664</v>
      </c>
      <c r="N12" s="75">
        <v>30355.394923</v>
      </c>
      <c r="O12" s="75">
        <v>10515.157986</v>
      </c>
      <c r="P12" s="76">
        <v>8885637.171826</v>
      </c>
      <c r="Q12" s="73">
        <v>89570616.523841</v>
      </c>
      <c r="R12" s="76">
        <v>62998260.08600771</v>
      </c>
      <c r="S12" s="77"/>
      <c r="T12" s="78"/>
      <c r="U12" s="72">
        <v>29.97095403819593</v>
      </c>
      <c r="V12" s="79"/>
      <c r="W12" s="78"/>
      <c r="X12" s="72">
        <v>0.45363354560391467</v>
      </c>
      <c r="Y12" s="71"/>
      <c r="Z12" s="72"/>
      <c r="AA12" s="72">
        <v>0.2676986760551141</v>
      </c>
      <c r="AB12" s="80"/>
      <c r="AD12" s="59"/>
      <c r="AE12" s="81"/>
    </row>
    <row r="13" spans="1:31" ht="12.75">
      <c r="A13" s="82"/>
      <c r="B13" s="83" t="s">
        <v>33</v>
      </c>
      <c r="C13" s="84"/>
      <c r="D13" s="85"/>
      <c r="E13" s="86">
        <v>13.05</v>
      </c>
      <c r="F13" s="87"/>
      <c r="G13" s="86"/>
      <c r="H13" s="86">
        <v>7.03</v>
      </c>
      <c r="I13" s="88"/>
      <c r="J13" s="89"/>
      <c r="K13" s="90">
        <v>206934.136686</v>
      </c>
      <c r="L13" s="91">
        <v>8186.910919</v>
      </c>
      <c r="M13" s="92">
        <v>61503.601691</v>
      </c>
      <c r="N13" s="92">
        <v>13.763313</v>
      </c>
      <c r="O13" s="92">
        <v>942.631743</v>
      </c>
      <c r="P13" s="93">
        <v>275695.780866</v>
      </c>
      <c r="Q13" s="90">
        <v>2942081.19906</v>
      </c>
      <c r="R13" s="94">
        <v>2113418.0258534</v>
      </c>
      <c r="S13" s="77"/>
      <c r="T13" s="95"/>
      <c r="U13" s="96">
        <v>29.721341619108987</v>
      </c>
      <c r="V13" s="97"/>
      <c r="W13" s="95"/>
      <c r="X13" s="96">
        <v>0.0066510597141757844</v>
      </c>
      <c r="Y13" s="98"/>
      <c r="Z13" s="96"/>
      <c r="AA13" s="96">
        <v>0.38737773686273536</v>
      </c>
      <c r="AB13" s="99"/>
      <c r="AD13" s="59"/>
      <c r="AE13" s="81"/>
    </row>
    <row r="14" spans="2:31" ht="12.75">
      <c r="B14" s="83" t="s">
        <v>34</v>
      </c>
      <c r="C14" s="84"/>
      <c r="D14" s="85"/>
      <c r="E14" s="86">
        <v>13.97</v>
      </c>
      <c r="F14" s="87"/>
      <c r="G14" s="86"/>
      <c r="H14" s="86">
        <v>6.46</v>
      </c>
      <c r="I14" s="88"/>
      <c r="J14" s="89"/>
      <c r="K14" s="90">
        <v>479959.939264</v>
      </c>
      <c r="L14" s="91">
        <v>19489.634489</v>
      </c>
      <c r="M14" s="92">
        <v>211347.59625</v>
      </c>
      <c r="N14" s="92">
        <v>257.041371</v>
      </c>
      <c r="O14" s="92">
        <v>42.930446</v>
      </c>
      <c r="P14" s="93">
        <v>711011.280928</v>
      </c>
      <c r="Q14" s="90">
        <v>7430704.795393</v>
      </c>
      <c r="R14" s="94">
        <v>5090331.386659401</v>
      </c>
      <c r="S14" s="77"/>
      <c r="T14" s="95"/>
      <c r="U14" s="96">
        <v>44.03442432593299</v>
      </c>
      <c r="V14" s="97"/>
      <c r="W14" s="95"/>
      <c r="X14" s="96">
        <v>0.05355475529773651</v>
      </c>
      <c r="Y14" s="98"/>
      <c r="Z14" s="96"/>
      <c r="AA14" s="96">
        <v>0.3828755538407164</v>
      </c>
      <c r="AB14" s="99"/>
      <c r="AD14" s="59"/>
      <c r="AE14" s="81"/>
    </row>
    <row r="15" spans="2:31" ht="12.75">
      <c r="B15" s="83" t="s">
        <v>35</v>
      </c>
      <c r="C15" s="84"/>
      <c r="D15" s="85"/>
      <c r="E15" s="86">
        <v>12.7</v>
      </c>
      <c r="F15" s="87"/>
      <c r="G15" s="86"/>
      <c r="H15" s="86">
        <v>7.33</v>
      </c>
      <c r="I15" s="88"/>
      <c r="J15" s="89"/>
      <c r="K15" s="90">
        <v>1392744.677735</v>
      </c>
      <c r="L15" s="91">
        <v>60527.704798</v>
      </c>
      <c r="M15" s="92">
        <v>429272.582649</v>
      </c>
      <c r="N15" s="92">
        <v>2.964845</v>
      </c>
      <c r="O15" s="92">
        <v>3000.291047</v>
      </c>
      <c r="P15" s="93">
        <v>1879547.63898</v>
      </c>
      <c r="Q15" s="90">
        <v>19001788.883657</v>
      </c>
      <c r="R15" s="94">
        <v>14801295.7399647</v>
      </c>
      <c r="S15" s="77"/>
      <c r="T15" s="95"/>
      <c r="U15" s="96">
        <v>30.822058738513334</v>
      </c>
      <c r="V15" s="97"/>
      <c r="W15" s="95"/>
      <c r="X15" s="96">
        <v>0.00021287785531671775</v>
      </c>
      <c r="Y15" s="98"/>
      <c r="Z15" s="96"/>
      <c r="AA15" s="96">
        <v>0.40893517609117347</v>
      </c>
      <c r="AB15" s="99"/>
      <c r="AD15" s="59"/>
      <c r="AE15" s="81"/>
    </row>
    <row r="16" spans="2:31" ht="12.75">
      <c r="B16" s="83" t="s">
        <v>36</v>
      </c>
      <c r="C16" s="84"/>
      <c r="D16" s="85"/>
      <c r="E16" s="86">
        <v>12.12</v>
      </c>
      <c r="F16" s="87"/>
      <c r="G16" s="86"/>
      <c r="H16" s="86">
        <v>6.41</v>
      </c>
      <c r="I16" s="88"/>
      <c r="J16" s="89"/>
      <c r="K16" s="90">
        <v>896150.216663</v>
      </c>
      <c r="L16" s="91">
        <v>19900</v>
      </c>
      <c r="M16" s="92">
        <v>303044.771022</v>
      </c>
      <c r="N16" s="92">
        <v>3.274263</v>
      </c>
      <c r="O16" s="92">
        <v>5823.856762</v>
      </c>
      <c r="P16" s="93">
        <v>1213274.405186</v>
      </c>
      <c r="Q16" s="90">
        <v>13974224.145058</v>
      </c>
      <c r="R16" s="94">
        <v>10008360.6077787</v>
      </c>
      <c r="S16" s="77"/>
      <c r="T16" s="95"/>
      <c r="U16" s="96">
        <v>33.81629166485611</v>
      </c>
      <c r="V16" s="97"/>
      <c r="W16" s="95"/>
      <c r="X16" s="96">
        <v>0.0003653698832091335</v>
      </c>
      <c r="Y16" s="98"/>
      <c r="Z16" s="96"/>
      <c r="AA16" s="96">
        <v>0.1988337628895318</v>
      </c>
      <c r="AB16" s="99"/>
      <c r="AD16" s="59"/>
      <c r="AE16" s="81"/>
    </row>
    <row r="17" spans="2:31" ht="12.75">
      <c r="B17" s="83" t="s">
        <v>37</v>
      </c>
      <c r="C17" s="84"/>
      <c r="D17" s="85"/>
      <c r="E17" s="86">
        <v>20.45</v>
      </c>
      <c r="F17" s="87"/>
      <c r="G17" s="86"/>
      <c r="H17" s="86">
        <v>11.31</v>
      </c>
      <c r="I17" s="88"/>
      <c r="J17" s="89"/>
      <c r="K17" s="90">
        <v>90682.363953</v>
      </c>
      <c r="L17" s="91">
        <v>0</v>
      </c>
      <c r="M17" s="92">
        <v>36669.837722</v>
      </c>
      <c r="N17" s="92">
        <v>6.949452</v>
      </c>
      <c r="O17" s="92">
        <v>0</v>
      </c>
      <c r="P17" s="93">
        <v>127359.151127</v>
      </c>
      <c r="Q17" s="90">
        <v>801959.821718</v>
      </c>
      <c r="R17" s="94">
        <v>622819.4822258</v>
      </c>
      <c r="S17" s="77"/>
      <c r="T17" s="95"/>
      <c r="U17" s="96">
        <v>40.43767290959211</v>
      </c>
      <c r="V17" s="97"/>
      <c r="W17" s="95"/>
      <c r="X17" s="96">
        <v>0.007663509967166107</v>
      </c>
      <c r="Y17" s="98"/>
      <c r="Z17" s="96"/>
      <c r="AA17" s="96">
        <v>0</v>
      </c>
      <c r="AB17" s="99"/>
      <c r="AD17" s="59"/>
      <c r="AE17" s="81"/>
    </row>
    <row r="18" spans="2:31" ht="12.75">
      <c r="B18" s="83" t="s">
        <v>38</v>
      </c>
      <c r="C18" s="84"/>
      <c r="D18" s="85"/>
      <c r="E18" s="86">
        <v>10.42</v>
      </c>
      <c r="F18" s="87"/>
      <c r="G18" s="86"/>
      <c r="H18" s="86">
        <v>5.6</v>
      </c>
      <c r="I18" s="88"/>
      <c r="J18" s="89"/>
      <c r="K18" s="90">
        <v>39411.570858</v>
      </c>
      <c r="L18" s="91">
        <v>2267.070072</v>
      </c>
      <c r="M18" s="92">
        <v>13163.452986</v>
      </c>
      <c r="N18" s="92">
        <v>0</v>
      </c>
      <c r="O18" s="92">
        <v>0</v>
      </c>
      <c r="P18" s="93">
        <v>54842.093916</v>
      </c>
      <c r="Q18" s="90">
        <v>703877.464006</v>
      </c>
      <c r="R18" s="94">
        <v>526117.7876597</v>
      </c>
      <c r="S18" s="77"/>
      <c r="T18" s="95"/>
      <c r="U18" s="96">
        <v>33.39997036258199</v>
      </c>
      <c r="V18" s="97"/>
      <c r="W18" s="95"/>
      <c r="X18" s="96">
        <v>0</v>
      </c>
      <c r="Y18" s="98"/>
      <c r="Z18" s="96"/>
      <c r="AA18" s="96">
        <v>0.43090542178482116</v>
      </c>
      <c r="AB18" s="99"/>
      <c r="AD18" s="59"/>
      <c r="AE18" s="81"/>
    </row>
    <row r="19" spans="2:31" ht="12.75">
      <c r="B19" s="83" t="s">
        <v>39</v>
      </c>
      <c r="C19" s="84"/>
      <c r="D19" s="85"/>
      <c r="E19" s="86">
        <v>14.88</v>
      </c>
      <c r="F19" s="87"/>
      <c r="G19" s="86"/>
      <c r="H19" s="86">
        <v>9.48</v>
      </c>
      <c r="I19" s="88"/>
      <c r="J19" s="89"/>
      <c r="K19" s="90">
        <v>309673.13014</v>
      </c>
      <c r="L19" s="91">
        <v>1011.580256</v>
      </c>
      <c r="M19" s="92">
        <v>34287.561824</v>
      </c>
      <c r="N19" s="92">
        <v>18.497033</v>
      </c>
      <c r="O19" s="92">
        <v>0</v>
      </c>
      <c r="P19" s="93">
        <v>344990.769253</v>
      </c>
      <c r="Q19" s="90">
        <v>3265088.759742</v>
      </c>
      <c r="R19" s="93">
        <v>2318916.6728354</v>
      </c>
      <c r="S19" s="77"/>
      <c r="T19" s="95"/>
      <c r="U19" s="96">
        <v>11.072178528533925</v>
      </c>
      <c r="V19" s="97"/>
      <c r="W19" s="95"/>
      <c r="X19" s="96">
        <v>0.005973082970304102</v>
      </c>
      <c r="Y19" s="98"/>
      <c r="Z19" s="96"/>
      <c r="AA19" s="96">
        <v>0.04362296704534512</v>
      </c>
      <c r="AB19" s="99"/>
      <c r="AD19" s="59"/>
      <c r="AE19" s="81"/>
    </row>
    <row r="20" spans="2:31" ht="12.75">
      <c r="B20" s="83" t="s">
        <v>40</v>
      </c>
      <c r="C20" s="84"/>
      <c r="D20" s="85"/>
      <c r="E20" s="86">
        <v>63.31</v>
      </c>
      <c r="F20" s="87"/>
      <c r="G20" s="86"/>
      <c r="H20" s="86">
        <v>16.91</v>
      </c>
      <c r="I20" s="88"/>
      <c r="J20" s="89"/>
      <c r="K20" s="90">
        <v>16517.481874</v>
      </c>
      <c r="L20" s="91">
        <v>0</v>
      </c>
      <c r="M20" s="92">
        <v>0</v>
      </c>
      <c r="N20" s="92">
        <v>18.703316</v>
      </c>
      <c r="O20" s="92">
        <v>0</v>
      </c>
      <c r="P20" s="93">
        <v>16536.18519</v>
      </c>
      <c r="Q20" s="90">
        <v>97685.774691</v>
      </c>
      <c r="R20" s="93">
        <v>26119.239186</v>
      </c>
      <c r="S20" s="77"/>
      <c r="T20" s="95"/>
      <c r="U20" s="96">
        <v>0</v>
      </c>
      <c r="V20" s="97"/>
      <c r="W20" s="95"/>
      <c r="X20" s="96">
        <v>0.11323345860267417</v>
      </c>
      <c r="Y20" s="98"/>
      <c r="Z20" s="96"/>
      <c r="AA20" s="96">
        <v>0</v>
      </c>
      <c r="AB20" s="99"/>
      <c r="AD20" s="59"/>
      <c r="AE20" s="81"/>
    </row>
    <row r="21" spans="2:31" ht="12.75">
      <c r="B21" s="83" t="s">
        <v>41</v>
      </c>
      <c r="C21" s="84"/>
      <c r="D21" s="85"/>
      <c r="E21" s="86">
        <v>13.53</v>
      </c>
      <c r="F21" s="87"/>
      <c r="G21" s="86"/>
      <c r="H21" s="86">
        <v>12.12</v>
      </c>
      <c r="I21" s="88"/>
      <c r="J21" s="89"/>
      <c r="K21" s="90">
        <v>24550.186223</v>
      </c>
      <c r="L21" s="91">
        <v>0</v>
      </c>
      <c r="M21" s="92">
        <v>0</v>
      </c>
      <c r="N21" s="92">
        <v>0</v>
      </c>
      <c r="O21" s="92">
        <v>0</v>
      </c>
      <c r="P21" s="93">
        <v>24550.186223</v>
      </c>
      <c r="Q21" s="90">
        <v>202479.620071</v>
      </c>
      <c r="R21" s="93">
        <v>181410.09609839998</v>
      </c>
      <c r="S21" s="77"/>
      <c r="T21" s="95"/>
      <c r="U21" s="96">
        <v>0</v>
      </c>
      <c r="V21" s="97"/>
      <c r="W21" s="95"/>
      <c r="X21" s="96">
        <v>0</v>
      </c>
      <c r="Y21" s="98"/>
      <c r="Z21" s="96"/>
      <c r="AA21" s="96">
        <v>0</v>
      </c>
      <c r="AB21" s="99"/>
      <c r="AD21" s="59"/>
      <c r="AE21" s="81"/>
    </row>
    <row r="22" spans="2:31" ht="12.75">
      <c r="B22" s="83" t="s">
        <v>42</v>
      </c>
      <c r="C22" s="84"/>
      <c r="D22" s="85"/>
      <c r="E22" s="86">
        <v>17.02</v>
      </c>
      <c r="F22" s="87"/>
      <c r="G22" s="86"/>
      <c r="H22" s="86">
        <v>11.58</v>
      </c>
      <c r="I22" s="88"/>
      <c r="J22" s="89"/>
      <c r="K22" s="90">
        <v>23637.204138</v>
      </c>
      <c r="L22" s="91">
        <v>0</v>
      </c>
      <c r="M22" s="92">
        <v>0</v>
      </c>
      <c r="N22" s="92">
        <v>0.005235</v>
      </c>
      <c r="O22" s="92">
        <v>314.729513</v>
      </c>
      <c r="P22" s="93">
        <v>23322.47986</v>
      </c>
      <c r="Q22" s="90">
        <v>204153.005094</v>
      </c>
      <c r="R22" s="93">
        <v>137037.17973139999</v>
      </c>
      <c r="S22" s="77"/>
      <c r="T22" s="95"/>
      <c r="U22" s="96">
        <v>0</v>
      </c>
      <c r="V22" s="97"/>
      <c r="W22" s="95"/>
      <c r="X22" s="96">
        <v>2.2147289372451755E-05</v>
      </c>
      <c r="Y22" s="98"/>
      <c r="Z22" s="96"/>
      <c r="AA22" s="96">
        <v>0</v>
      </c>
      <c r="AB22" s="99"/>
      <c r="AD22" s="59"/>
      <c r="AE22" s="81"/>
    </row>
    <row r="23" spans="2:31" ht="12.75">
      <c r="B23" s="83" t="s">
        <v>43</v>
      </c>
      <c r="C23" s="84"/>
      <c r="D23" s="85"/>
      <c r="E23" s="86">
        <v>15.98</v>
      </c>
      <c r="F23" s="87"/>
      <c r="G23" s="86"/>
      <c r="H23" s="86">
        <v>13.34</v>
      </c>
      <c r="I23" s="88"/>
      <c r="J23" s="89"/>
      <c r="K23" s="90">
        <v>30826.888969</v>
      </c>
      <c r="L23" s="91">
        <v>0</v>
      </c>
      <c r="M23" s="92">
        <v>0</v>
      </c>
      <c r="N23" s="92">
        <v>38.271901</v>
      </c>
      <c r="O23" s="92">
        <v>0</v>
      </c>
      <c r="P23" s="93">
        <v>30865.16087</v>
      </c>
      <c r="Q23" s="90">
        <v>231125.954678</v>
      </c>
      <c r="R23" s="93">
        <v>193176.7453526</v>
      </c>
      <c r="S23" s="77"/>
      <c r="T23" s="95"/>
      <c r="U23" s="96">
        <v>0</v>
      </c>
      <c r="V23" s="97"/>
      <c r="W23" s="95"/>
      <c r="X23" s="96">
        <v>0.1241510326860645</v>
      </c>
      <c r="Y23" s="98"/>
      <c r="Z23" s="96"/>
      <c r="AA23" s="96">
        <v>0</v>
      </c>
      <c r="AB23" s="99"/>
      <c r="AD23" s="59"/>
      <c r="AE23" s="81"/>
    </row>
    <row r="24" spans="2:31" ht="12.75">
      <c r="B24" s="83" t="s">
        <v>44</v>
      </c>
      <c r="C24" s="84"/>
      <c r="D24" s="85"/>
      <c r="E24" s="86">
        <v>15.59</v>
      </c>
      <c r="F24" s="87"/>
      <c r="G24" s="86"/>
      <c r="H24" s="86">
        <v>7.56</v>
      </c>
      <c r="I24" s="88"/>
      <c r="J24" s="89"/>
      <c r="K24" s="90">
        <v>1658315.836592</v>
      </c>
      <c r="L24" s="91">
        <v>26323.215017</v>
      </c>
      <c r="M24" s="92">
        <v>499653.013587</v>
      </c>
      <c r="N24" s="92">
        <v>29799.44612</v>
      </c>
      <c r="O24" s="92">
        <v>0</v>
      </c>
      <c r="P24" s="93">
        <v>2214091.511316</v>
      </c>
      <c r="Q24" s="90">
        <v>21929121.507786</v>
      </c>
      <c r="R24" s="93">
        <v>14202117.6148633</v>
      </c>
      <c r="S24" s="77"/>
      <c r="T24" s="95"/>
      <c r="U24" s="96">
        <v>30.13014786217295</v>
      </c>
      <c r="V24" s="97"/>
      <c r="W24" s="95"/>
      <c r="X24" s="96">
        <v>1.7969704842981393</v>
      </c>
      <c r="Y24" s="98"/>
      <c r="Z24" s="96"/>
      <c r="AA24" s="96">
        <v>0.18534711323226405</v>
      </c>
      <c r="AB24" s="99"/>
      <c r="AD24" s="59"/>
      <c r="AE24" s="81"/>
    </row>
    <row r="25" spans="2:31" ht="12.75">
      <c r="B25" s="83" t="s">
        <v>45</v>
      </c>
      <c r="C25" s="84"/>
      <c r="D25" s="85"/>
      <c r="E25" s="86">
        <v>12.56</v>
      </c>
      <c r="F25" s="87"/>
      <c r="G25" s="86"/>
      <c r="H25" s="86">
        <v>5.41</v>
      </c>
      <c r="I25" s="88"/>
      <c r="J25" s="89"/>
      <c r="K25" s="90">
        <v>197789.115123</v>
      </c>
      <c r="L25" s="91">
        <v>1880.604592</v>
      </c>
      <c r="M25" s="92">
        <v>94038.6</v>
      </c>
      <c r="N25" s="92">
        <v>64.770478</v>
      </c>
      <c r="O25" s="92">
        <v>0</v>
      </c>
      <c r="P25" s="93">
        <v>293773.090193</v>
      </c>
      <c r="Q25" s="90">
        <v>3653982.309897</v>
      </c>
      <c r="R25" s="93">
        <v>2338790.487694</v>
      </c>
      <c r="S25" s="77"/>
      <c r="T25" s="95"/>
      <c r="U25" s="96">
        <v>47.54488129517127</v>
      </c>
      <c r="V25" s="97"/>
      <c r="W25" s="95"/>
      <c r="X25" s="96">
        <v>0.032747240898327944</v>
      </c>
      <c r="Y25" s="98"/>
      <c r="Z25" s="96"/>
      <c r="AA25" s="96">
        <v>0.08040928000584772</v>
      </c>
      <c r="AB25" s="99"/>
      <c r="AD25" s="59"/>
      <c r="AE25" s="81"/>
    </row>
    <row r="26" spans="2:31" ht="12.75">
      <c r="B26" s="83" t="s">
        <v>46</v>
      </c>
      <c r="C26" s="84"/>
      <c r="D26" s="85"/>
      <c r="E26" s="86">
        <v>13.92</v>
      </c>
      <c r="F26" s="87"/>
      <c r="G26" s="86"/>
      <c r="H26" s="86">
        <v>7.32</v>
      </c>
      <c r="I26" s="88"/>
      <c r="J26" s="89"/>
      <c r="K26" s="90">
        <v>503534.476114</v>
      </c>
      <c r="L26" s="91">
        <v>0</v>
      </c>
      <c r="M26" s="92">
        <v>232304.189407</v>
      </c>
      <c r="N26" s="92">
        <v>0</v>
      </c>
      <c r="O26" s="92">
        <v>190.202475</v>
      </c>
      <c r="P26" s="93">
        <v>735648.463046</v>
      </c>
      <c r="Q26" s="90">
        <v>6881025.039494</v>
      </c>
      <c r="R26" s="93">
        <v>5285462.0298642</v>
      </c>
      <c r="S26" s="77"/>
      <c r="T26" s="95"/>
      <c r="U26" s="96">
        <v>46.134713793541</v>
      </c>
      <c r="V26" s="97"/>
      <c r="W26" s="95"/>
      <c r="X26" s="96">
        <v>0</v>
      </c>
      <c r="Y26" s="98"/>
      <c r="Z26" s="96"/>
      <c r="AA26" s="96">
        <v>0</v>
      </c>
      <c r="AB26" s="99"/>
      <c r="AD26" s="59"/>
      <c r="AE26" s="81"/>
    </row>
    <row r="27" spans="2:31" ht="12.75">
      <c r="B27" s="83" t="s">
        <v>47</v>
      </c>
      <c r="C27" s="84"/>
      <c r="D27" s="85"/>
      <c r="E27" s="86">
        <v>25.94</v>
      </c>
      <c r="F27" s="87"/>
      <c r="G27" s="86"/>
      <c r="H27" s="86">
        <v>10.84</v>
      </c>
      <c r="I27" s="88"/>
      <c r="J27" s="89"/>
      <c r="K27" s="90">
        <v>89389.946267</v>
      </c>
      <c r="L27" s="91">
        <v>0</v>
      </c>
      <c r="M27" s="92">
        <v>0</v>
      </c>
      <c r="N27" s="92">
        <v>0</v>
      </c>
      <c r="O27" s="92">
        <v>0</v>
      </c>
      <c r="P27" s="93">
        <v>89389.946267</v>
      </c>
      <c r="Q27" s="90">
        <v>824957.437835</v>
      </c>
      <c r="R27" s="93">
        <v>344661.79527109995</v>
      </c>
      <c r="S27" s="77"/>
      <c r="T27" s="95"/>
      <c r="U27" s="96">
        <v>0</v>
      </c>
      <c r="V27" s="97"/>
      <c r="W27" s="95"/>
      <c r="X27" s="96">
        <v>0</v>
      </c>
      <c r="Y27" s="98"/>
      <c r="Z27" s="96"/>
      <c r="AA27" s="96">
        <v>0</v>
      </c>
      <c r="AB27" s="99"/>
      <c r="AD27" s="59"/>
      <c r="AE27" s="81"/>
    </row>
    <row r="28" spans="2:31" ht="12.75">
      <c r="B28" s="83" t="s">
        <v>48</v>
      </c>
      <c r="C28" s="84"/>
      <c r="D28" s="85"/>
      <c r="E28" s="86">
        <v>24.18</v>
      </c>
      <c r="F28" s="87"/>
      <c r="G28" s="86"/>
      <c r="H28" s="86">
        <v>9.82</v>
      </c>
      <c r="I28" s="88"/>
      <c r="J28" s="89"/>
      <c r="K28" s="90">
        <v>93965.744972</v>
      </c>
      <c r="L28" s="91">
        <v>0</v>
      </c>
      <c r="M28" s="92">
        <v>0</v>
      </c>
      <c r="N28" s="92">
        <v>0</v>
      </c>
      <c r="O28" s="92">
        <v>0</v>
      </c>
      <c r="P28" s="93">
        <v>93965.744972</v>
      </c>
      <c r="Q28" s="90">
        <v>956962.119</v>
      </c>
      <c r="R28" s="93">
        <v>388667.0084575</v>
      </c>
      <c r="S28" s="77"/>
      <c r="T28" s="95"/>
      <c r="U28" s="96">
        <v>0</v>
      </c>
      <c r="V28" s="97"/>
      <c r="W28" s="95"/>
      <c r="X28" s="96">
        <v>0</v>
      </c>
      <c r="Y28" s="98"/>
      <c r="Z28" s="96"/>
      <c r="AA28" s="96">
        <v>0</v>
      </c>
      <c r="AB28" s="99"/>
      <c r="AD28" s="59"/>
      <c r="AE28" s="81"/>
    </row>
    <row r="29" spans="2:31" ht="12.75">
      <c r="B29" s="83" t="s">
        <v>49</v>
      </c>
      <c r="C29" s="84"/>
      <c r="D29" s="85"/>
      <c r="E29" s="86">
        <v>11.9</v>
      </c>
      <c r="F29" s="87"/>
      <c r="G29" s="86"/>
      <c r="H29" s="86">
        <v>7</v>
      </c>
      <c r="I29" s="88"/>
      <c r="J29" s="89"/>
      <c r="K29" s="90">
        <v>32802.779553</v>
      </c>
      <c r="L29" s="91">
        <v>0</v>
      </c>
      <c r="M29" s="92">
        <v>0</v>
      </c>
      <c r="N29" s="92">
        <v>0</v>
      </c>
      <c r="O29" s="92">
        <v>0</v>
      </c>
      <c r="P29" s="93">
        <v>32802.779553</v>
      </c>
      <c r="Q29" s="90">
        <v>468815.393614</v>
      </c>
      <c r="R29" s="93">
        <v>275657.4379035</v>
      </c>
      <c r="S29" s="77"/>
      <c r="T29" s="95"/>
      <c r="U29" s="96">
        <v>0</v>
      </c>
      <c r="V29" s="97"/>
      <c r="W29" s="95"/>
      <c r="X29" s="96">
        <v>0</v>
      </c>
      <c r="Y29" s="98"/>
      <c r="Z29" s="96"/>
      <c r="AA29" s="96">
        <v>0</v>
      </c>
      <c r="AB29" s="99"/>
      <c r="AD29" s="59"/>
      <c r="AE29" s="81"/>
    </row>
    <row r="30" spans="2:31" ht="12.75">
      <c r="B30" s="83" t="s">
        <v>50</v>
      </c>
      <c r="C30" s="84"/>
      <c r="D30" s="85"/>
      <c r="E30" s="86">
        <v>15.09</v>
      </c>
      <c r="F30" s="87"/>
      <c r="G30" s="86"/>
      <c r="H30" s="86">
        <v>8.74</v>
      </c>
      <c r="I30" s="88"/>
      <c r="J30" s="89"/>
      <c r="K30" s="90">
        <v>471181.993227</v>
      </c>
      <c r="L30" s="91">
        <v>29058.788045</v>
      </c>
      <c r="M30" s="92">
        <v>90254.627526</v>
      </c>
      <c r="N30" s="92">
        <v>131.707596</v>
      </c>
      <c r="O30" s="92">
        <v>200.51600000000008</v>
      </c>
      <c r="P30" s="93">
        <v>590426.600394</v>
      </c>
      <c r="Q30" s="90">
        <v>5388041.996502</v>
      </c>
      <c r="R30" s="93">
        <v>3913821.039731</v>
      </c>
      <c r="S30" s="77"/>
      <c r="T30" s="95"/>
      <c r="U30" s="96">
        <v>19.154939879571817</v>
      </c>
      <c r="V30" s="97"/>
      <c r="W30" s="95"/>
      <c r="X30" s="96">
        <v>0.027952595365109297</v>
      </c>
      <c r="Y30" s="98"/>
      <c r="Z30" s="96"/>
      <c r="AA30" s="96">
        <v>0.7424659367408692</v>
      </c>
      <c r="AB30" s="99"/>
      <c r="AD30" s="59"/>
      <c r="AE30" s="81"/>
    </row>
    <row r="31" spans="2:31" ht="12.75">
      <c r="B31" s="83" t="s">
        <v>51</v>
      </c>
      <c r="C31" s="84"/>
      <c r="D31" s="85"/>
      <c r="E31" s="86">
        <v>58.04</v>
      </c>
      <c r="F31" s="87"/>
      <c r="G31" s="86"/>
      <c r="H31" s="86">
        <v>21.8</v>
      </c>
      <c r="I31" s="88"/>
      <c r="J31" s="89"/>
      <c r="K31" s="90">
        <v>133543.903686</v>
      </c>
      <c r="L31" s="91">
        <v>0</v>
      </c>
      <c r="M31" s="92">
        <v>0</v>
      </c>
      <c r="N31" s="92">
        <v>0</v>
      </c>
      <c r="O31" s="92">
        <v>0</v>
      </c>
      <c r="P31" s="93">
        <v>133543.903686</v>
      </c>
      <c r="Q31" s="90">
        <v>612541.296545</v>
      </c>
      <c r="R31" s="93">
        <v>230079.7088776</v>
      </c>
      <c r="S31" s="77"/>
      <c r="T31" s="95"/>
      <c r="U31" s="96">
        <v>0</v>
      </c>
      <c r="V31" s="97"/>
      <c r="W31" s="95"/>
      <c r="X31" s="96">
        <v>0</v>
      </c>
      <c r="Y31" s="98"/>
      <c r="Z31" s="96"/>
      <c r="AA31" s="96">
        <v>0</v>
      </c>
      <c r="AB31" s="99"/>
      <c r="AD31" s="59"/>
      <c r="AE31" s="81"/>
    </row>
    <row r="32" spans="2:28" ht="12.75">
      <c r="B32" s="83"/>
      <c r="C32" s="84"/>
      <c r="D32" s="100"/>
      <c r="E32" s="101"/>
      <c r="F32" s="102"/>
      <c r="G32" s="101"/>
      <c r="H32" s="101"/>
      <c r="I32" s="88"/>
      <c r="J32" s="89"/>
      <c r="K32" s="103"/>
      <c r="L32" s="104"/>
      <c r="M32" s="105"/>
      <c r="N32" s="105"/>
      <c r="O32" s="105"/>
      <c r="P32" s="106"/>
      <c r="Q32" s="103"/>
      <c r="R32" s="106"/>
      <c r="S32" s="77"/>
      <c r="T32" s="107"/>
      <c r="U32" s="89"/>
      <c r="V32" s="108"/>
      <c r="W32" s="107"/>
      <c r="X32" s="89"/>
      <c r="Y32" s="88"/>
      <c r="Z32" s="89"/>
      <c r="AA32" s="89"/>
      <c r="AB32" s="99"/>
    </row>
    <row r="33" spans="2:28" ht="12.75">
      <c r="B33" s="109"/>
      <c r="C33" s="110"/>
      <c r="D33" s="111"/>
      <c r="E33" s="112"/>
      <c r="F33" s="113"/>
      <c r="G33" s="114"/>
      <c r="H33" s="112"/>
      <c r="I33" s="115"/>
      <c r="J33" s="89"/>
      <c r="K33" s="116"/>
      <c r="L33" s="117"/>
      <c r="M33" s="118"/>
      <c r="N33" s="118"/>
      <c r="O33" s="118"/>
      <c r="P33" s="119"/>
      <c r="Q33" s="116"/>
      <c r="R33" s="119"/>
      <c r="S33" s="77"/>
      <c r="T33" s="120"/>
      <c r="U33" s="121"/>
      <c r="V33" s="122"/>
      <c r="W33" s="120"/>
      <c r="X33" s="121"/>
      <c r="Y33" s="115"/>
      <c r="Z33" s="121"/>
      <c r="AA33" s="121"/>
      <c r="AB33" s="123"/>
    </row>
    <row r="34" spans="2:31" ht="12.75">
      <c r="B34" s="124" t="s">
        <v>52</v>
      </c>
      <c r="C34" s="125"/>
      <c r="D34" s="68"/>
      <c r="E34" s="69">
        <v>12.38</v>
      </c>
      <c r="F34" s="70"/>
      <c r="G34" s="126"/>
      <c r="H34" s="69">
        <v>5.35</v>
      </c>
      <c r="I34" s="71"/>
      <c r="J34" s="72"/>
      <c r="K34" s="73">
        <v>933484.57652</v>
      </c>
      <c r="L34" s="74">
        <v>37000</v>
      </c>
      <c r="M34" s="75">
        <v>318260.298213</v>
      </c>
      <c r="N34" s="75">
        <v>3168.976535</v>
      </c>
      <c r="O34" s="75">
        <v>0</v>
      </c>
      <c r="P34" s="76">
        <v>1291913.851268</v>
      </c>
      <c r="Q34" s="73">
        <v>17440212.198025</v>
      </c>
      <c r="R34" s="76">
        <v>10436269.9854044</v>
      </c>
      <c r="S34" s="77"/>
      <c r="T34" s="78"/>
      <c r="U34" s="72">
        <v>34.093792893661295</v>
      </c>
      <c r="V34" s="79"/>
      <c r="W34" s="78"/>
      <c r="X34" s="72">
        <v>0.33947818900381205</v>
      </c>
      <c r="Y34" s="71"/>
      <c r="Z34" s="72"/>
      <c r="AA34" s="72">
        <v>0.35453279813330035</v>
      </c>
      <c r="AB34" s="80"/>
      <c r="AD34" s="59"/>
      <c r="AE34" s="81"/>
    </row>
    <row r="35" spans="2:28" ht="12.75">
      <c r="B35" s="127"/>
      <c r="C35" s="125"/>
      <c r="D35" s="128"/>
      <c r="E35" s="129"/>
      <c r="F35" s="130"/>
      <c r="G35" s="131"/>
      <c r="H35" s="129"/>
      <c r="I35" s="132"/>
      <c r="J35" s="72"/>
      <c r="K35" s="133"/>
      <c r="L35" s="134"/>
      <c r="M35" s="135"/>
      <c r="N35" s="135"/>
      <c r="O35" s="135"/>
      <c r="P35" s="136"/>
      <c r="Q35" s="133"/>
      <c r="R35" s="136"/>
      <c r="S35" s="77"/>
      <c r="T35" s="137"/>
      <c r="U35" s="138"/>
      <c r="V35" s="139"/>
      <c r="W35" s="137"/>
      <c r="X35" s="138"/>
      <c r="Y35" s="132"/>
      <c r="Z35" s="138"/>
      <c r="AA35" s="138"/>
      <c r="AB35" s="140"/>
    </row>
    <row r="36" spans="2:30" ht="12.75">
      <c r="B36" s="124"/>
      <c r="C36" s="125"/>
      <c r="D36" s="68"/>
      <c r="E36" s="69"/>
      <c r="F36" s="70"/>
      <c r="G36" s="69"/>
      <c r="H36" s="69"/>
      <c r="I36" s="71"/>
      <c r="J36" s="72"/>
      <c r="K36" s="73"/>
      <c r="L36" s="74"/>
      <c r="M36" s="75"/>
      <c r="N36" s="75"/>
      <c r="O36" s="75"/>
      <c r="P36" s="76"/>
      <c r="Q36" s="73"/>
      <c r="R36" s="76"/>
      <c r="S36" s="77"/>
      <c r="T36" s="78"/>
      <c r="U36" s="72"/>
      <c r="V36" s="79"/>
      <c r="W36" s="78"/>
      <c r="X36" s="72"/>
      <c r="Y36" s="71"/>
      <c r="Z36" s="72"/>
      <c r="AA36" s="72"/>
      <c r="AB36" s="80"/>
      <c r="AD36" s="59"/>
    </row>
    <row r="37" spans="2:31" ht="12.75">
      <c r="B37" s="15" t="s">
        <v>53</v>
      </c>
      <c r="C37" s="16"/>
      <c r="D37" s="68"/>
      <c r="E37" s="69">
        <v>201.77</v>
      </c>
      <c r="F37" s="70"/>
      <c r="G37" s="69"/>
      <c r="H37" s="69">
        <v>45.33</v>
      </c>
      <c r="I37" s="71"/>
      <c r="J37" s="72"/>
      <c r="K37" s="73">
        <v>378409.330962</v>
      </c>
      <c r="L37" s="74">
        <v>376</v>
      </c>
      <c r="M37" s="75">
        <v>0</v>
      </c>
      <c r="N37" s="75">
        <v>0</v>
      </c>
      <c r="O37" s="75">
        <v>0</v>
      </c>
      <c r="P37" s="76">
        <v>378785.330962</v>
      </c>
      <c r="Q37" s="73">
        <v>834841.630403</v>
      </c>
      <c r="R37" s="76">
        <v>187729.11118330003</v>
      </c>
      <c r="S37" s="77"/>
      <c r="T37" s="78"/>
      <c r="U37" s="72">
        <v>0</v>
      </c>
      <c r="V37" s="79"/>
      <c r="W37" s="78"/>
      <c r="X37" s="72">
        <v>0</v>
      </c>
      <c r="Y37" s="71"/>
      <c r="Z37" s="72"/>
      <c r="AA37" s="72">
        <v>0.200288595428799</v>
      </c>
      <c r="AB37" s="80"/>
      <c r="AD37" s="59"/>
      <c r="AE37" s="81"/>
    </row>
    <row r="38" spans="2:31" ht="12.75">
      <c r="B38" s="83" t="s">
        <v>54</v>
      </c>
      <c r="C38" s="84"/>
      <c r="D38" s="85"/>
      <c r="E38" s="86">
        <v>154.52</v>
      </c>
      <c r="F38" s="87"/>
      <c r="G38" s="86"/>
      <c r="H38" s="86">
        <v>59.96</v>
      </c>
      <c r="I38" s="88"/>
      <c r="J38" s="89"/>
      <c r="K38" s="90">
        <v>16652.398414</v>
      </c>
      <c r="L38" s="91">
        <v>0</v>
      </c>
      <c r="M38" s="92">
        <v>0</v>
      </c>
      <c r="N38" s="92">
        <v>0</v>
      </c>
      <c r="O38" s="92">
        <v>0</v>
      </c>
      <c r="P38" s="93">
        <v>16652.398414</v>
      </c>
      <c r="Q38" s="90">
        <v>27772.2652</v>
      </c>
      <c r="R38" s="93">
        <v>10776.6664987</v>
      </c>
      <c r="S38" s="77"/>
      <c r="T38" s="95"/>
      <c r="U38" s="96">
        <v>0</v>
      </c>
      <c r="V38" s="97"/>
      <c r="W38" s="95"/>
      <c r="X38" s="96">
        <v>0</v>
      </c>
      <c r="Y38" s="98"/>
      <c r="Z38" s="96"/>
      <c r="AA38" s="96">
        <v>0</v>
      </c>
      <c r="AB38" s="99"/>
      <c r="AD38" s="59"/>
      <c r="AE38" s="81"/>
    </row>
    <row r="39" spans="2:31" ht="12.75">
      <c r="B39" s="83" t="s">
        <v>55</v>
      </c>
      <c r="C39" s="84"/>
      <c r="D39" s="85"/>
      <c r="E39" s="86">
        <v>55.33</v>
      </c>
      <c r="F39" s="87"/>
      <c r="G39" s="86"/>
      <c r="H39" s="86">
        <v>47.64</v>
      </c>
      <c r="I39" s="88"/>
      <c r="J39" s="89"/>
      <c r="K39" s="90">
        <v>22320.207863</v>
      </c>
      <c r="L39" s="91">
        <v>376</v>
      </c>
      <c r="M39" s="92">
        <v>0</v>
      </c>
      <c r="N39" s="92">
        <v>0</v>
      </c>
      <c r="O39" s="92">
        <v>0</v>
      </c>
      <c r="P39" s="93">
        <v>22696.207863</v>
      </c>
      <c r="Q39" s="90">
        <v>46854.194122</v>
      </c>
      <c r="R39" s="93">
        <v>41016.0142221</v>
      </c>
      <c r="S39" s="77"/>
      <c r="T39" s="95"/>
      <c r="U39" s="96">
        <v>0</v>
      </c>
      <c r="V39" s="97"/>
      <c r="W39" s="95"/>
      <c r="X39" s="96">
        <v>0</v>
      </c>
      <c r="Y39" s="98"/>
      <c r="Z39" s="96"/>
      <c r="AA39" s="96">
        <v>0.9167151102590704</v>
      </c>
      <c r="AB39" s="99"/>
      <c r="AD39" s="59"/>
      <c r="AE39" s="81"/>
    </row>
    <row r="40" spans="2:31" ht="12.75">
      <c r="B40" s="83" t="s">
        <v>56</v>
      </c>
      <c r="C40" s="84"/>
      <c r="D40" s="85"/>
      <c r="E40" s="86">
        <v>649.38</v>
      </c>
      <c r="F40" s="87"/>
      <c r="G40" s="86"/>
      <c r="H40" s="86">
        <v>88.75</v>
      </c>
      <c r="I40" s="88"/>
      <c r="J40" s="89"/>
      <c r="K40" s="90">
        <v>137920.86455</v>
      </c>
      <c r="L40" s="91">
        <v>0</v>
      </c>
      <c r="M40" s="92">
        <v>0</v>
      </c>
      <c r="N40" s="92">
        <v>0</v>
      </c>
      <c r="O40" s="92">
        <v>0</v>
      </c>
      <c r="P40" s="93">
        <v>137920.86455</v>
      </c>
      <c r="Q40" s="90">
        <v>155400.303674</v>
      </c>
      <c r="R40" s="93">
        <v>21238.948791400002</v>
      </c>
      <c r="S40" s="77"/>
      <c r="T40" s="95"/>
      <c r="U40" s="96">
        <v>0</v>
      </c>
      <c r="V40" s="97"/>
      <c r="W40" s="95"/>
      <c r="X40" s="96">
        <v>0</v>
      </c>
      <c r="Y40" s="98"/>
      <c r="Z40" s="96"/>
      <c r="AA40" s="96">
        <v>0</v>
      </c>
      <c r="AB40" s="99"/>
      <c r="AD40" s="59"/>
      <c r="AE40" s="81"/>
    </row>
    <row r="41" spans="2:31" ht="12.75">
      <c r="B41" s="83" t="s">
        <v>57</v>
      </c>
      <c r="C41" s="84"/>
      <c r="D41" s="85"/>
      <c r="E41" s="86">
        <v>181.29</v>
      </c>
      <c r="F41" s="87"/>
      <c r="G41" s="86"/>
      <c r="H41" s="86">
        <v>33.26</v>
      </c>
      <c r="I41" s="88"/>
      <c r="J41" s="89"/>
      <c r="K41" s="90">
        <v>181515.810394</v>
      </c>
      <c r="L41" s="91">
        <v>0</v>
      </c>
      <c r="M41" s="92">
        <v>0</v>
      </c>
      <c r="N41" s="92">
        <v>0</v>
      </c>
      <c r="O41" s="92">
        <v>0</v>
      </c>
      <c r="P41" s="93">
        <v>181515.810394</v>
      </c>
      <c r="Q41" s="90">
        <v>545694.490467</v>
      </c>
      <c r="R41" s="93">
        <v>100122.28421320001</v>
      </c>
      <c r="S41" s="77"/>
      <c r="T41" s="95"/>
      <c r="U41" s="96">
        <v>0</v>
      </c>
      <c r="V41" s="97"/>
      <c r="W41" s="95"/>
      <c r="X41" s="96">
        <v>0</v>
      </c>
      <c r="Y41" s="98"/>
      <c r="Z41" s="96"/>
      <c r="AA41" s="96">
        <v>0</v>
      </c>
      <c r="AB41" s="99"/>
      <c r="AD41" s="59"/>
      <c r="AE41" s="81"/>
    </row>
    <row r="42" spans="2:31" ht="12.75">
      <c r="B42" s="83" t="s">
        <v>58</v>
      </c>
      <c r="C42" s="84"/>
      <c r="D42" s="85"/>
      <c r="E42" s="86">
        <v>137.22</v>
      </c>
      <c r="F42" s="87"/>
      <c r="G42" s="86"/>
      <c r="H42" s="86">
        <v>33.83</v>
      </c>
      <c r="I42" s="88"/>
      <c r="J42" s="89"/>
      <c r="K42" s="90">
        <v>20000.049741</v>
      </c>
      <c r="L42" s="91">
        <v>0</v>
      </c>
      <c r="M42" s="92">
        <v>0</v>
      </c>
      <c r="N42" s="92">
        <v>0</v>
      </c>
      <c r="O42" s="92">
        <v>0</v>
      </c>
      <c r="P42" s="93">
        <v>20000.049741</v>
      </c>
      <c r="Q42" s="90">
        <v>59120.37694</v>
      </c>
      <c r="R42" s="93">
        <v>14575.1974579</v>
      </c>
      <c r="S42" s="77"/>
      <c r="T42" s="95"/>
      <c r="U42" s="96">
        <v>0</v>
      </c>
      <c r="V42" s="97"/>
      <c r="W42" s="95"/>
      <c r="X42" s="96">
        <v>0</v>
      </c>
      <c r="Y42" s="98"/>
      <c r="Z42" s="96"/>
      <c r="AA42" s="96">
        <v>0</v>
      </c>
      <c r="AB42" s="99"/>
      <c r="AD42" s="59"/>
      <c r="AE42" s="81"/>
    </row>
    <row r="43" spans="2:28" ht="12.75">
      <c r="B43" s="141"/>
      <c r="C43" s="110"/>
      <c r="D43" s="142"/>
      <c r="E43" s="143"/>
      <c r="F43" s="144"/>
      <c r="G43" s="143"/>
      <c r="H43" s="143"/>
      <c r="I43" s="145"/>
      <c r="J43" s="89"/>
      <c r="K43" s="146"/>
      <c r="L43" s="147"/>
      <c r="M43" s="148"/>
      <c r="N43" s="148"/>
      <c r="O43" s="148"/>
      <c r="P43" s="149"/>
      <c r="Q43" s="146"/>
      <c r="R43" s="149"/>
      <c r="S43" s="77"/>
      <c r="T43" s="150"/>
      <c r="U43" s="151"/>
      <c r="V43" s="152"/>
      <c r="W43" s="150"/>
      <c r="X43" s="151"/>
      <c r="Y43" s="145"/>
      <c r="Z43" s="151"/>
      <c r="AA43" s="151"/>
      <c r="AB43" s="153"/>
    </row>
    <row r="44" spans="2:28" ht="12.75">
      <c r="B44" s="154"/>
      <c r="C44" s="6"/>
      <c r="D44" s="155"/>
      <c r="E44" s="69"/>
      <c r="F44" s="70"/>
      <c r="G44" s="69"/>
      <c r="H44" s="69"/>
      <c r="I44" s="156"/>
      <c r="J44" s="157"/>
      <c r="K44" s="158"/>
      <c r="L44" s="159"/>
      <c r="M44" s="160"/>
      <c r="N44" s="160"/>
      <c r="O44" s="160"/>
      <c r="P44" s="161"/>
      <c r="Q44" s="158"/>
      <c r="R44" s="161"/>
      <c r="S44" s="77"/>
      <c r="T44" s="162"/>
      <c r="U44" s="72"/>
      <c r="V44" s="79"/>
      <c r="W44" s="162"/>
      <c r="X44" s="72"/>
      <c r="Y44" s="71"/>
      <c r="Z44" s="72"/>
      <c r="AA44" s="72"/>
      <c r="AB44" s="163"/>
    </row>
    <row r="45" spans="2:31" ht="12.75">
      <c r="B45" s="124" t="s">
        <v>59</v>
      </c>
      <c r="C45" s="125"/>
      <c r="D45" s="68"/>
      <c r="E45" s="69">
        <v>14.34</v>
      </c>
      <c r="F45" s="70"/>
      <c r="G45" s="69"/>
      <c r="H45" s="69">
        <v>7.42</v>
      </c>
      <c r="I45" s="71"/>
      <c r="J45" s="72"/>
      <c r="K45" s="73">
        <v>8003505.499519</v>
      </c>
      <c r="L45" s="74">
        <v>206021.508188</v>
      </c>
      <c r="M45" s="75">
        <v>2323800.132877</v>
      </c>
      <c r="N45" s="75">
        <v>33524.371458</v>
      </c>
      <c r="O45" s="75">
        <v>10515.157986</v>
      </c>
      <c r="P45" s="76">
        <v>10556336.354056</v>
      </c>
      <c r="Q45" s="73">
        <v>107845670.352269</v>
      </c>
      <c r="R45" s="76">
        <v>73622259.1825954</v>
      </c>
      <c r="S45" s="77"/>
      <c r="T45" s="78"/>
      <c r="U45" s="72">
        <v>29.03477898549151</v>
      </c>
      <c r="V45" s="79"/>
      <c r="W45" s="78"/>
      <c r="X45" s="72">
        <v>0.4188710991704169</v>
      </c>
      <c r="Y45" s="71"/>
      <c r="Z45" s="72"/>
      <c r="AA45" s="72">
        <v>0.27983589538733455</v>
      </c>
      <c r="AB45" s="80"/>
      <c r="AD45" s="59"/>
      <c r="AE45" s="81"/>
    </row>
    <row r="46" spans="2:28" ht="13.5" thickBot="1">
      <c r="B46" s="50"/>
      <c r="C46" s="16"/>
      <c r="D46" s="164"/>
      <c r="E46" s="165"/>
      <c r="F46" s="166"/>
      <c r="G46" s="165"/>
      <c r="H46" s="165"/>
      <c r="I46" s="167"/>
      <c r="J46" s="168"/>
      <c r="K46" s="169"/>
      <c r="L46" s="170"/>
      <c r="M46" s="171"/>
      <c r="N46" s="171"/>
      <c r="O46" s="171"/>
      <c r="P46" s="172"/>
      <c r="Q46" s="169"/>
      <c r="R46" s="172"/>
      <c r="S46" s="173"/>
      <c r="T46" s="164"/>
      <c r="U46" s="174"/>
      <c r="V46" s="175"/>
      <c r="W46" s="164"/>
      <c r="X46" s="174"/>
      <c r="Y46" s="167"/>
      <c r="Z46" s="174"/>
      <c r="AA46" s="174"/>
      <c r="AB46" s="167"/>
    </row>
    <row r="47" spans="2:28" ht="12.75">
      <c r="B47" s="16"/>
      <c r="C47" s="16"/>
      <c r="D47" s="176"/>
      <c r="E47" s="177"/>
      <c r="F47" s="177"/>
      <c r="G47" s="177"/>
      <c r="H47" s="177"/>
      <c r="I47" s="168"/>
      <c r="J47" s="168"/>
      <c r="K47" s="178"/>
      <c r="L47" s="176"/>
      <c r="M47" s="176"/>
      <c r="N47" s="176"/>
      <c r="O47" s="176"/>
      <c r="P47" s="176"/>
      <c r="Q47" s="176"/>
      <c r="R47" s="176"/>
      <c r="S47" s="173"/>
      <c r="T47" s="176"/>
      <c r="U47" s="168"/>
      <c r="V47" s="168"/>
      <c r="W47" s="176"/>
      <c r="X47" s="168"/>
      <c r="Y47" s="168"/>
      <c r="Z47" s="168"/>
      <c r="AA47" s="168"/>
      <c r="AB47" s="168"/>
    </row>
    <row r="48" spans="2:28" ht="12.75">
      <c r="B48" s="84" t="s">
        <v>60</v>
      </c>
      <c r="C48" s="84"/>
      <c r="D48" s="84"/>
      <c r="E48" s="84"/>
      <c r="F48" s="84"/>
      <c r="G48" s="84"/>
      <c r="H48" s="84"/>
      <c r="I48" s="84"/>
      <c r="J48" s="84"/>
      <c r="K48" s="84"/>
      <c r="L48" s="84"/>
      <c r="M48" s="84"/>
      <c r="N48" s="84"/>
      <c r="O48" s="84"/>
      <c r="P48" s="84"/>
      <c r="Q48" s="84"/>
      <c r="R48" s="84"/>
      <c r="S48" s="179"/>
      <c r="T48" s="180"/>
      <c r="U48" s="181"/>
      <c r="V48" s="181"/>
      <c r="W48" s="181"/>
      <c r="X48" s="181"/>
      <c r="Y48" s="181"/>
      <c r="Z48" s="181"/>
      <c r="AA48" s="181"/>
      <c r="AB48" s="182"/>
    </row>
    <row r="49" spans="2:28" ht="12.75">
      <c r="B49" s="183" t="s">
        <v>61</v>
      </c>
      <c r="C49" s="84"/>
      <c r="D49" s="84"/>
      <c r="E49" s="84"/>
      <c r="F49" s="84"/>
      <c r="G49" s="84"/>
      <c r="H49" s="84"/>
      <c r="I49" s="84"/>
      <c r="J49" s="84"/>
      <c r="K49" s="84"/>
      <c r="L49" s="84"/>
      <c r="M49" s="84"/>
      <c r="N49" s="84"/>
      <c r="O49" s="84"/>
      <c r="P49" s="84"/>
      <c r="Q49" s="84"/>
      <c r="R49" s="84"/>
      <c r="S49" s="179"/>
      <c r="T49" s="180"/>
      <c r="U49" s="181"/>
      <c r="V49" s="181"/>
      <c r="W49" s="181"/>
      <c r="X49" s="181"/>
      <c r="Y49" s="181"/>
      <c r="Z49" s="181"/>
      <c r="AA49" s="181"/>
      <c r="AB49" s="182"/>
    </row>
    <row r="50" spans="2:27" ht="12.75">
      <c r="B50" s="183" t="s">
        <v>62</v>
      </c>
      <c r="C50" s="183"/>
      <c r="D50" s="183"/>
      <c r="E50" s="183"/>
      <c r="F50" s="183"/>
      <c r="G50" s="183"/>
      <c r="H50" s="183"/>
      <c r="I50" s="184"/>
      <c r="J50" s="184"/>
      <c r="K50" s="184"/>
      <c r="L50" s="184"/>
      <c r="M50" s="184"/>
      <c r="N50" s="184"/>
      <c r="O50" s="184"/>
      <c r="P50" s="184"/>
      <c r="Q50" s="184"/>
      <c r="R50" s="184"/>
      <c r="AA50" s="81"/>
    </row>
    <row r="51" spans="2:18" ht="12.75">
      <c r="B51" s="185" t="s">
        <v>63</v>
      </c>
      <c r="C51" s="183"/>
      <c r="D51" s="183"/>
      <c r="E51" s="183"/>
      <c r="F51" s="183"/>
      <c r="G51" s="183"/>
      <c r="H51" s="183"/>
      <c r="I51" s="184"/>
      <c r="J51" s="184"/>
      <c r="K51" s="184"/>
      <c r="L51" s="184"/>
      <c r="M51" s="184"/>
      <c r="N51" s="184"/>
      <c r="O51" s="184"/>
      <c r="P51" s="184"/>
      <c r="Q51" s="184"/>
      <c r="R51" s="184"/>
    </row>
    <row r="52" spans="2:8" ht="12.75">
      <c r="B52" s="185" t="s">
        <v>64</v>
      </c>
      <c r="C52" s="183"/>
      <c r="D52" s="183"/>
      <c r="E52" s="183"/>
      <c r="F52" s="183"/>
      <c r="G52" s="183"/>
      <c r="H52" s="183"/>
    </row>
    <row r="53" spans="2:8" ht="12.75">
      <c r="B53" s="183" t="s">
        <v>65</v>
      </c>
      <c r="C53" s="185"/>
      <c r="D53" s="185"/>
      <c r="E53" s="185"/>
      <c r="F53" s="185"/>
      <c r="G53" s="185"/>
      <c r="H53" s="185"/>
    </row>
    <row r="54" spans="2:8" ht="12.75">
      <c r="B54" s="185" t="s">
        <v>66</v>
      </c>
      <c r="C54" s="185"/>
      <c r="D54" s="185"/>
      <c r="E54" s="185"/>
      <c r="F54" s="185"/>
      <c r="G54" s="185"/>
      <c r="H54" s="185"/>
    </row>
    <row r="55" spans="2:8" ht="12.75">
      <c r="B55" s="185" t="s">
        <v>67</v>
      </c>
      <c r="C55" s="183"/>
      <c r="D55" s="183"/>
      <c r="E55" s="183"/>
      <c r="F55" s="183"/>
      <c r="G55" s="183"/>
      <c r="H55" s="183"/>
    </row>
    <row r="56" spans="2:8" ht="12.75">
      <c r="B56" s="185" t="s">
        <v>68</v>
      </c>
      <c r="C56" s="183"/>
      <c r="D56" s="183"/>
      <c r="E56" s="183"/>
      <c r="F56" s="183"/>
      <c r="G56" s="183"/>
      <c r="H56" s="183"/>
    </row>
    <row r="57" spans="2:8" ht="12.75">
      <c r="B57" s="185" t="s">
        <v>69</v>
      </c>
      <c r="C57" s="183"/>
      <c r="D57" s="183"/>
      <c r="E57" s="183"/>
      <c r="F57" s="183"/>
      <c r="G57" s="183"/>
      <c r="H57" s="183"/>
    </row>
    <row r="58" spans="3:8" ht="12.75">
      <c r="C58" s="185"/>
      <c r="D58" s="185"/>
      <c r="E58" s="185"/>
      <c r="F58" s="185"/>
      <c r="G58" s="185"/>
      <c r="H58" s="185"/>
    </row>
    <row r="59" spans="2:8" ht="12.75">
      <c r="B59" s="187" t="s">
        <v>71</v>
      </c>
      <c r="C59" s="185"/>
      <c r="D59" s="185"/>
      <c r="E59" s="185"/>
      <c r="F59" s="185"/>
      <c r="G59" s="185"/>
      <c r="H59" s="185"/>
    </row>
    <row r="60" spans="3:8" ht="12.75">
      <c r="C60" s="185"/>
      <c r="D60" s="185"/>
      <c r="E60" s="185"/>
      <c r="F60" s="185"/>
      <c r="G60" s="185"/>
      <c r="H60" s="185"/>
    </row>
    <row r="61" spans="2:8" ht="13.5">
      <c r="B61" s="186" t="s">
        <v>70</v>
      </c>
      <c r="C61" s="185"/>
      <c r="D61" s="185"/>
      <c r="E61" s="185"/>
      <c r="F61" s="185"/>
      <c r="G61" s="185"/>
      <c r="H61" s="185"/>
    </row>
    <row r="63" ht="12.75">
      <c r="B63" s="185"/>
    </row>
  </sheetData>
  <mergeCells count="6">
    <mergeCell ref="Q8:Q10"/>
    <mergeCell ref="D6:I7"/>
    <mergeCell ref="Q7:R7"/>
    <mergeCell ref="B3:AB3"/>
    <mergeCell ref="B4:AB4"/>
    <mergeCell ref="T6:AB7"/>
  </mergeCells>
  <printOptions horizontalCentered="1"/>
  <pageMargins left="0.1968503937007874" right="0.1968503937007874" top="0.2755905511811024" bottom="0.1968503937007874" header="0" footer="0"/>
  <pageSetup fitToHeight="1" fitToWidth="1" horizontalDpi="600" verticalDpi="600" orientation="landscape"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Consolidada del Sistema Bancario Chileno</dc:title>
  <dc:subject/>
  <dc:creator>SBIF</dc:creator>
  <cp:keywords/>
  <dc:description/>
  <cp:lastModifiedBy>rarroyo</cp:lastModifiedBy>
  <cp:lastPrinted>2010-03-04T19:36:20Z</cp:lastPrinted>
  <dcterms:created xsi:type="dcterms:W3CDTF">2010-03-04T19:31:34Z</dcterms:created>
  <dcterms:modified xsi:type="dcterms:W3CDTF">2010-03-04T20:39:22Z</dcterms:modified>
  <cp:category/>
  <cp:version/>
  <cp:contentType/>
  <cp:contentStatus/>
</cp:coreProperties>
</file>