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15450" windowHeight="12390" activeTab="0"/>
  </bookViews>
  <sheets>
    <sheet name="200802" sheetId="1" r:id="rId1"/>
    <sheet name="Sobre este Reporte" sheetId="2" r:id="rId2"/>
  </sheets>
  <externalReferences>
    <externalReference r:id="rId5"/>
  </externalReferences>
  <definedNames>
    <definedName name="_xlnm.Print_Area" localSheetId="0">'200802'!$B$3:$Y$63</definedName>
    <definedName name="_xlnm.Print_Area" localSheetId="1">'Sobre este Reporte'!$A$1:$B$18</definedName>
    <definedName name="based">'[1]indicadores_c04'!$A$53:$M$90</definedName>
    <definedName name="MES">'[1]indicadores_c04'!$Q$2:$R$13</definedName>
  </definedNames>
  <calcPr fullCalcOnLoad="1"/>
</workbook>
</file>

<file path=xl/sharedStrings.xml><?xml version="1.0" encoding="utf-8"?>
<sst xmlns="http://schemas.openxmlformats.org/spreadsheetml/2006/main" count="82" uniqueCount="78">
  <si>
    <t>Activos</t>
  </si>
  <si>
    <t>Instituciones</t>
  </si>
  <si>
    <t>Capital</t>
  </si>
  <si>
    <t>Provisiones</t>
  </si>
  <si>
    <t>Bonos</t>
  </si>
  <si>
    <t>Patrimonio</t>
  </si>
  <si>
    <t xml:space="preserve"> </t>
  </si>
  <si>
    <t>Bancos establecidos en Chile</t>
  </si>
  <si>
    <t>ABN Amro Bank (Chile)</t>
  </si>
  <si>
    <t>Banco Santander-Chile</t>
  </si>
  <si>
    <t>Banco Bice</t>
  </si>
  <si>
    <t>Banco del Estado de Chile</t>
  </si>
  <si>
    <t>Banco Bilbao Vizcaya Argentaria, Chile</t>
  </si>
  <si>
    <t>Corpbanca</t>
  </si>
  <si>
    <t>Banco de Crédito e Inversiones</t>
  </si>
  <si>
    <t>Banco Falabella</t>
  </si>
  <si>
    <t>Banco Internacional</t>
  </si>
  <si>
    <t>Banco Itaú Chile</t>
  </si>
  <si>
    <t>Banco Monex</t>
  </si>
  <si>
    <t>Banco Paris</t>
  </si>
  <si>
    <t>Banco Penta</t>
  </si>
  <si>
    <t>Banco Security</t>
  </si>
  <si>
    <t>Banco Ripley</t>
  </si>
  <si>
    <t>Deutsche Bank (Chile)</t>
  </si>
  <si>
    <t>JP Morgan Chase Bank, N.A.</t>
  </si>
  <si>
    <t>HSBC Bank (Chile)</t>
  </si>
  <si>
    <t>Rabobank Chile</t>
  </si>
  <si>
    <t>Banco de la Nación Argentina</t>
  </si>
  <si>
    <t>Banco do Brasil S.A.</t>
  </si>
  <si>
    <t>The Bank of Tokyo-Mitsubishi UFJ, Ltd.</t>
  </si>
  <si>
    <t>Sucursales de bancos extranjeros</t>
  </si>
  <si>
    <t>Banco del Desarrollo</t>
  </si>
  <si>
    <t>Notas:</t>
  </si>
  <si>
    <t>Superintendencia de Bancos de Instituciones Financieras.</t>
  </si>
  <si>
    <t>Provisiones voluntarias</t>
  </si>
  <si>
    <t>totales</t>
  </si>
  <si>
    <t>ponderados</t>
  </si>
  <si>
    <t>básico</t>
  </si>
  <si>
    <t>Patrimonio efectivo</t>
  </si>
  <si>
    <t>voluntarias</t>
  </si>
  <si>
    <t>subordinados</t>
  </si>
  <si>
    <t>efectivo</t>
  </si>
  <si>
    <t>Capital básico</t>
  </si>
  <si>
    <t xml:space="preserve">Activos ponderados </t>
  </si>
  <si>
    <t>Bonos subordinados</t>
  </si>
  <si>
    <t>Componentes (MM$)</t>
  </si>
  <si>
    <t>(Cifras en porcentajes y en millones de pesos)</t>
  </si>
  <si>
    <t>Indicadores (%)   (1)</t>
  </si>
  <si>
    <t>(1) Corresponde a las  relaciones entre patrimonio y activos señaladas en el Título VII artículo 66 de la Ley General de Bancos.</t>
  </si>
  <si>
    <t>(2) Inversiones en sociedades y sucursales en el exterior que no se consolidan y goodwill.</t>
  </si>
  <si>
    <t>por riesgo</t>
  </si>
  <si>
    <t xml:space="preserve">Activos que </t>
  </si>
  <si>
    <t>se deducen</t>
  </si>
  <si>
    <t xml:space="preserve"> Total</t>
  </si>
  <si>
    <t>(3) A partir de enero de 2004 las provisiones voluntarias corresponden a las provisiones generales según el Capítulo 7-10 sobre Provisiones por Riesgo de Crédito de la Recopilación Actualizada de Normas de la</t>
  </si>
  <si>
    <t>Activos totales</t>
  </si>
  <si>
    <t>por riesgo de crédito</t>
  </si>
  <si>
    <t>de crédito</t>
  </si>
  <si>
    <t>Límites de componentes del Patrimonio efectivo (%) (4)</t>
  </si>
  <si>
    <t>Banco de Chile (5)</t>
  </si>
  <si>
    <t>Scotiabank Sud Americano  (6)</t>
  </si>
  <si>
    <t>(6) A partir de noviembre de 2007 Scotiabank Sud Americano es propietario en un 99,49% de Banco del Desarrollo.  Por lo tanto, la información financiera se presenta consolidada con Banco</t>
  </si>
  <si>
    <t>(4) Los Bonos subordinados computables como parte del Patrimonio efectivo no deben superar el 50% del Capital básico. Las provisiones voluntarias no deben superar el 1,25% de las Activos ponderados por riesgo de crédito.</t>
  </si>
  <si>
    <t>(5) En enero de 2008 Banco de Chile se fusionó con Citibank Chile.</t>
  </si>
  <si>
    <t xml:space="preserve">     del Desarrollo. A su vez se entrega la información financiera individual del Banco del Desarrollo.</t>
  </si>
  <si>
    <t>ADECUACIÓN DE CAPITAL CONSOLIDADA A FEBRERO DE 2008</t>
  </si>
  <si>
    <t>Para Imprimir: Control+P</t>
  </si>
  <si>
    <t>Para Guardar: F12</t>
  </si>
  <si>
    <t>Act.: 14/05/208</t>
  </si>
  <si>
    <t>A partir de enero de 2008 la Adecuación de Capital, presenta un cambio relevante en la definición del Capital básico y por ende en el Patrimonio efectivo.</t>
  </si>
  <si>
    <t xml:space="preserve">Hasta diciembre el Capital básico correspondía al Capital y reservas.  A partir de enero 2008 el Capital básico corresponde al Patrimonio atribuible a tenedores patrimoniales. </t>
  </si>
  <si>
    <t xml:space="preserve">* Reporte 2008 modificado por cambios normativos en la definición de Capital básico, mas información en Sobre este Reporte </t>
  </si>
  <si>
    <t>Volver</t>
  </si>
  <si>
    <t xml:space="preserve">Adicionalmente, el cuadro de Adecuación de Capital contiene explícitamente los límites a que están afectos algunos de los componentes del Patrimonio Efectivo, como son el límite de hasta el 50% del Capital básico a los que están afectos los Bonos subordinados subordinados y el límite de 1,25% de los Activos ponderados por riesgo de crédito a que están afectas las Provisiones voluntarias.
</t>
  </si>
  <si>
    <t xml:space="preserve">(Nueva Versión) * </t>
  </si>
  <si>
    <t>Este último contiene todos los elementos que estaban en el Capital y reservas, más el resultado del ejercicio y, en el caso de que éste sea utilidad, incluye también una provisión asociada al reparto de dividendos a cargo de las utilidades del ejercicio y de las utilidades del ejercicio inmediatamente anterior que está en estado de transición hasta que  los órganos de gobierno de la entidad decidan repartir todo o parte de esa utilidad.</t>
  </si>
  <si>
    <t>Nota a la Adecuación Consolidada de Capital - Reportes Año 2008</t>
  </si>
  <si>
    <t>Sistema Bancario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</si>
</sst>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_-;\-* #,##0_-;_-* &quot;-&quot;??_-;_-@_-"/>
    <numFmt numFmtId="179" formatCode="_-&quot;$&quot;\ * #,##0;\-&quot;$&quot;\ * #,##0;_-&quot;$&quot;\ * &quot;-&quot;;_-@"/>
    <numFmt numFmtId="180" formatCode="* #,##0;* \-#,##0;* &quot;-&quot;;@"/>
    <numFmt numFmtId="181" formatCode="_-&quot;$&quot;\ * #,##0.00;\-&quot;$&quot;\ * #,##0.00;_-&quot;$&quot;\ * &quot;-&quot;??;_-@"/>
    <numFmt numFmtId="182" formatCode="* #,##0.00;* \-#,##0.00;* &quot;-&quot;??;@"/>
    <numFmt numFmtId="183" formatCode="\$#,##0_);\(\$#,##0\)"/>
    <numFmt numFmtId="184" formatCode="\$#,##0_);[Red]\(\$#,##0\)"/>
    <numFmt numFmtId="185" formatCode="\$#,##0.00_);\(\$#,##0.00\)"/>
    <numFmt numFmtId="186" formatCode="\$#,##0.00_);[Red]\(\$#,##0.00\)"/>
    <numFmt numFmtId="187" formatCode="&quot;$&quot;#,##0_);[Red]\(&quot;$&quot;#,##0\)"/>
    <numFmt numFmtId="188" formatCode="&quot;$&quot;#,##0.00_);[Red]\(&quot;$&quot;#,##0.00\)"/>
    <numFmt numFmtId="189" formatCode="0.0000000000"/>
    <numFmt numFmtId="190" formatCode="0.00000000000"/>
    <numFmt numFmtId="191" formatCode="0.000000000"/>
    <numFmt numFmtId="192" formatCode="0.00000000"/>
    <numFmt numFmtId="193" formatCode="0.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_-* #,##0.0_-;\-* #,##0.0_-;_-* &quot;-&quot;??_-;_-@_-"/>
  </numFmts>
  <fonts count="17">
    <font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color indexed="21"/>
      <name val="Arial"/>
      <family val="2"/>
    </font>
    <font>
      <u val="single"/>
      <sz val="9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5" fillId="2" borderId="0" xfId="0" applyNumberFormat="1" applyFont="1" applyFill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/>
    </xf>
    <xf numFmtId="2" fontId="5" fillId="2" borderId="0" xfId="0" applyNumberFormat="1" applyFont="1" applyFill="1" applyAlignment="1">
      <alignment/>
    </xf>
    <xf numFmtId="3" fontId="11" fillId="2" borderId="2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2" fontId="11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2" fontId="8" fillId="2" borderId="34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2" fontId="8" fillId="2" borderId="4" xfId="0" applyNumberFormat="1" applyFon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/>
    </xf>
    <xf numFmtId="3" fontId="7" fillId="2" borderId="35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2" fontId="8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2" fontId="8" fillId="2" borderId="2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4" fillId="2" borderId="0" xfId="21" applyFont="1" applyFill="1">
      <alignment/>
      <protection/>
    </xf>
    <xf numFmtId="0" fontId="5" fillId="2" borderId="0" xfId="21" applyFill="1">
      <alignment/>
      <protection/>
    </xf>
    <xf numFmtId="0" fontId="5" fillId="2" borderId="0" xfId="21" applyFill="1" applyAlignment="1">
      <alignment wrapText="1"/>
      <protection/>
    </xf>
    <xf numFmtId="0" fontId="5" fillId="2" borderId="0" xfId="21" applyNumberFormat="1" applyFill="1" applyAlignment="1">
      <alignment wrapText="1"/>
      <protection/>
    </xf>
    <xf numFmtId="0" fontId="16" fillId="2" borderId="0" xfId="15" applyFont="1" applyFill="1" applyAlignment="1">
      <alignment horizontal="center"/>
    </xf>
    <xf numFmtId="0" fontId="5" fillId="2" borderId="0" xfId="21" applyFill="1" applyAlignment="1">
      <alignment horizontal="justify" vertical="justify" wrapText="1"/>
      <protection/>
    </xf>
    <xf numFmtId="0" fontId="5" fillId="2" borderId="0" xfId="21" applyNumberFormat="1" applyFill="1" applyAlignment="1">
      <alignment horizontal="justify" vertical="justify" wrapText="1"/>
      <protection/>
    </xf>
    <xf numFmtId="0" fontId="5" fillId="2" borderId="0" xfId="21" applyNumberFormat="1" applyFont="1" applyFill="1" applyAlignment="1">
      <alignment horizontal="justify" vertical="justify" wrapText="1"/>
      <protection/>
    </xf>
    <xf numFmtId="0" fontId="1" fillId="2" borderId="0" xfId="15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15" fillId="2" borderId="0" xfId="15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 con nota 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66675</xdr:rowOff>
    </xdr:from>
    <xdr:to>
      <xdr:col>1</xdr:col>
      <xdr:colOff>981075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9052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1</xdr:col>
      <xdr:colOff>952500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952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75" zoomScaleNormal="75" workbookViewId="0" topLeftCell="A1">
      <selection activeCell="A1" sqref="A1"/>
    </sheetView>
  </sheetViews>
  <sheetFormatPr defaultColWidth="11.00390625" defaultRowHeight="15"/>
  <cols>
    <col min="1" max="1" width="2.875" style="2" customWidth="1"/>
    <col min="2" max="2" width="28.625" style="2" customWidth="1"/>
    <col min="3" max="3" width="1.625" style="2" customWidth="1"/>
    <col min="4" max="4" width="2.625" style="2" customWidth="1"/>
    <col min="5" max="5" width="15.625" style="2" bestFit="1" customWidth="1"/>
    <col min="6" max="7" width="2.625" style="2" customWidth="1"/>
    <col min="8" max="8" width="13.625" style="2" bestFit="1" customWidth="1"/>
    <col min="9" max="9" width="2.625" style="2" customWidth="1"/>
    <col min="10" max="10" width="1.625" style="2" customWidth="1"/>
    <col min="11" max="11" width="10.125" style="2" bestFit="1" customWidth="1"/>
    <col min="12" max="12" width="10.00390625" style="2" bestFit="1" customWidth="1"/>
    <col min="13" max="13" width="9.125" style="2" bestFit="1" customWidth="1"/>
    <col min="14" max="14" width="10.50390625" style="2" bestFit="1" customWidth="1"/>
    <col min="15" max="15" width="11.125" style="2" customWidth="1"/>
    <col min="16" max="16" width="11.125" style="2" bestFit="1" customWidth="1"/>
    <col min="17" max="17" width="11.375" style="2" bestFit="1" customWidth="1"/>
    <col min="18" max="18" width="1.625" style="2" customWidth="1"/>
    <col min="19" max="19" width="2.625" style="2" customWidth="1"/>
    <col min="20" max="20" width="14.125" style="2" customWidth="1"/>
    <col min="21" max="22" width="2.625" style="2" customWidth="1"/>
    <col min="23" max="23" width="17.50390625" style="2" customWidth="1"/>
    <col min="24" max="24" width="2.625" style="2" customWidth="1"/>
    <col min="25" max="16384" width="11.00390625" style="2" customWidth="1"/>
  </cols>
  <sheetData>
    <row r="1" ht="12.75">
      <c r="A1" s="1" t="s">
        <v>66</v>
      </c>
    </row>
    <row r="2" ht="12.75">
      <c r="A2" s="1" t="s">
        <v>67</v>
      </c>
    </row>
    <row r="3" spans="2:24" ht="18">
      <c r="B3" s="142" t="s">
        <v>65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2:24" ht="18.75" customHeight="1">
      <c r="B4" s="156" t="s">
        <v>74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32"/>
    </row>
    <row r="5" spans="2:24" ht="15.75">
      <c r="B5" s="143" t="s">
        <v>46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2:24" ht="16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2:24" ht="13.5" thickBot="1">
      <c r="B7" s="4"/>
      <c r="C7" s="5"/>
      <c r="D7" s="144" t="s">
        <v>47</v>
      </c>
      <c r="E7" s="145"/>
      <c r="F7" s="145"/>
      <c r="G7" s="145"/>
      <c r="H7" s="145"/>
      <c r="I7" s="146"/>
      <c r="J7" s="5"/>
      <c r="K7" s="153" t="s">
        <v>45</v>
      </c>
      <c r="L7" s="154"/>
      <c r="M7" s="154"/>
      <c r="N7" s="154"/>
      <c r="O7" s="154"/>
      <c r="P7" s="154"/>
      <c r="Q7" s="155"/>
      <c r="S7" s="144" t="s">
        <v>58</v>
      </c>
      <c r="T7" s="145"/>
      <c r="U7" s="145"/>
      <c r="V7" s="145"/>
      <c r="W7" s="145"/>
      <c r="X7" s="146"/>
    </row>
    <row r="8" spans="2:24" ht="15.75" customHeight="1" thickBot="1">
      <c r="B8" s="6"/>
      <c r="C8" s="7"/>
      <c r="D8" s="147"/>
      <c r="E8" s="148"/>
      <c r="F8" s="148"/>
      <c r="G8" s="148"/>
      <c r="H8" s="148"/>
      <c r="I8" s="149"/>
      <c r="J8" s="8"/>
      <c r="K8" s="150" t="s">
        <v>38</v>
      </c>
      <c r="L8" s="152"/>
      <c r="M8" s="152"/>
      <c r="N8" s="152"/>
      <c r="O8" s="151"/>
      <c r="P8" s="150" t="s">
        <v>0</v>
      </c>
      <c r="Q8" s="151"/>
      <c r="S8" s="147"/>
      <c r="T8" s="148"/>
      <c r="U8" s="148"/>
      <c r="V8" s="148"/>
      <c r="W8" s="148"/>
      <c r="X8" s="149"/>
    </row>
    <row r="9" spans="2:24" ht="12.75">
      <c r="B9" s="9" t="s">
        <v>1</v>
      </c>
      <c r="C9" s="10"/>
      <c r="D9" s="11"/>
      <c r="E9" s="12" t="s">
        <v>38</v>
      </c>
      <c r="F9" s="13"/>
      <c r="G9" s="14"/>
      <c r="H9" s="12" t="s">
        <v>42</v>
      </c>
      <c r="I9" s="15"/>
      <c r="J9" s="16"/>
      <c r="K9" s="17" t="s">
        <v>2</v>
      </c>
      <c r="L9" s="13" t="s">
        <v>51</v>
      </c>
      <c r="M9" s="18" t="s">
        <v>3</v>
      </c>
      <c r="N9" s="18" t="s">
        <v>4</v>
      </c>
      <c r="O9" s="19" t="s">
        <v>53</v>
      </c>
      <c r="P9" s="17" t="s">
        <v>35</v>
      </c>
      <c r="Q9" s="20" t="s">
        <v>36</v>
      </c>
      <c r="S9" s="11"/>
      <c r="T9" s="12" t="s">
        <v>44</v>
      </c>
      <c r="U9" s="13"/>
      <c r="V9" s="14"/>
      <c r="W9" s="12" t="s">
        <v>34</v>
      </c>
      <c r="X9" s="15"/>
    </row>
    <row r="10" spans="2:24" ht="12.75">
      <c r="B10" s="21"/>
      <c r="C10" s="14"/>
      <c r="D10" s="11"/>
      <c r="E10" s="14" t="s">
        <v>43</v>
      </c>
      <c r="F10" s="13"/>
      <c r="G10" s="14"/>
      <c r="H10" s="14" t="s">
        <v>55</v>
      </c>
      <c r="I10" s="15"/>
      <c r="J10" s="16"/>
      <c r="K10" s="22" t="s">
        <v>37</v>
      </c>
      <c r="L10" s="13" t="s">
        <v>52</v>
      </c>
      <c r="M10" s="18" t="s">
        <v>39</v>
      </c>
      <c r="N10" s="18" t="s">
        <v>40</v>
      </c>
      <c r="O10" s="19" t="s">
        <v>5</v>
      </c>
      <c r="P10" s="22"/>
      <c r="Q10" s="19" t="s">
        <v>50</v>
      </c>
      <c r="S10" s="11"/>
      <c r="T10" s="14" t="s">
        <v>42</v>
      </c>
      <c r="U10" s="13"/>
      <c r="V10" s="14"/>
      <c r="W10" s="14" t="s">
        <v>43</v>
      </c>
      <c r="X10" s="15"/>
    </row>
    <row r="11" spans="2:26" ht="13.5" thickBot="1">
      <c r="B11" s="23"/>
      <c r="C11" s="7"/>
      <c r="D11" s="24"/>
      <c r="E11" s="25" t="s">
        <v>56</v>
      </c>
      <c r="F11" s="26"/>
      <c r="G11" s="25"/>
      <c r="H11" s="25"/>
      <c r="I11" s="27"/>
      <c r="J11" s="14"/>
      <c r="K11" s="28"/>
      <c r="L11" s="26" t="str">
        <f>"(2)"</f>
        <v>(2)</v>
      </c>
      <c r="M11" s="29" t="str">
        <f>"(3)"</f>
        <v>(3)</v>
      </c>
      <c r="N11" s="29"/>
      <c r="O11" s="30" t="s">
        <v>41</v>
      </c>
      <c r="P11" s="28"/>
      <c r="Q11" s="30" t="s">
        <v>57</v>
      </c>
      <c r="S11" s="24"/>
      <c r="T11" s="25"/>
      <c r="U11" s="26"/>
      <c r="V11" s="25"/>
      <c r="W11" s="25" t="s">
        <v>56</v>
      </c>
      <c r="X11" s="27"/>
      <c r="Z11" s="31"/>
    </row>
    <row r="12" spans="2:24" ht="12.75">
      <c r="B12" s="4" t="s">
        <v>6</v>
      </c>
      <c r="C12" s="5"/>
      <c r="D12" s="32"/>
      <c r="E12" s="33"/>
      <c r="F12" s="34"/>
      <c r="G12" s="33"/>
      <c r="H12" s="33"/>
      <c r="I12" s="35"/>
      <c r="J12" s="5"/>
      <c r="K12" s="36"/>
      <c r="L12" s="33"/>
      <c r="M12" s="37"/>
      <c r="N12" s="37"/>
      <c r="O12" s="38"/>
      <c r="P12" s="36"/>
      <c r="Q12" s="38"/>
      <c r="S12" s="32"/>
      <c r="T12" s="33"/>
      <c r="U12" s="34"/>
      <c r="V12" s="33"/>
      <c r="W12" s="33"/>
      <c r="X12" s="35"/>
    </row>
    <row r="13" spans="2:28" ht="12.75">
      <c r="B13" s="6" t="s">
        <v>7</v>
      </c>
      <c r="C13" s="7"/>
      <c r="D13" s="39"/>
      <c r="E13" s="40">
        <v>12.44</v>
      </c>
      <c r="F13" s="41"/>
      <c r="G13" s="40"/>
      <c r="H13" s="40">
        <v>7.45</v>
      </c>
      <c r="I13" s="42"/>
      <c r="J13" s="40"/>
      <c r="K13" s="43">
        <v>5751760</v>
      </c>
      <c r="L13" s="44">
        <v>241033</v>
      </c>
      <c r="M13" s="44">
        <v>68834</v>
      </c>
      <c r="N13" s="44">
        <v>1548161</v>
      </c>
      <c r="O13" s="45">
        <v>7127722</v>
      </c>
      <c r="P13" s="43">
        <v>77193048</v>
      </c>
      <c r="Q13" s="45">
        <v>57301602</v>
      </c>
      <c r="R13" s="46"/>
      <c r="S13" s="47"/>
      <c r="T13" s="40">
        <f aca="true" t="shared" si="0" ref="T13:T32">N13/K13*100</f>
        <v>26.916300401963923</v>
      </c>
      <c r="U13" s="41"/>
      <c r="V13" s="40"/>
      <c r="W13" s="40">
        <f aca="true" t="shared" si="1" ref="W13:W32">M13/Q13*100</f>
        <v>0.12012578636108638</v>
      </c>
      <c r="X13" s="48"/>
      <c r="Z13" s="31"/>
      <c r="AA13" s="49"/>
      <c r="AB13" s="49"/>
    </row>
    <row r="14" spans="2:28" ht="12.75">
      <c r="B14" s="50" t="s">
        <v>8</v>
      </c>
      <c r="C14" s="51"/>
      <c r="D14" s="52"/>
      <c r="E14" s="53">
        <v>23.79</v>
      </c>
      <c r="F14" s="54"/>
      <c r="G14" s="53"/>
      <c r="H14" s="53">
        <v>11.6</v>
      </c>
      <c r="I14" s="55"/>
      <c r="J14" s="56"/>
      <c r="K14" s="57">
        <v>115357</v>
      </c>
      <c r="L14" s="58">
        <v>0</v>
      </c>
      <c r="M14" s="58">
        <v>586</v>
      </c>
      <c r="N14" s="58">
        <v>0</v>
      </c>
      <c r="O14" s="59">
        <v>115943</v>
      </c>
      <c r="P14" s="57">
        <v>994342</v>
      </c>
      <c r="Q14" s="60">
        <v>487352</v>
      </c>
      <c r="R14" s="46"/>
      <c r="S14" s="61"/>
      <c r="T14" s="53">
        <f t="shared" si="0"/>
        <v>0</v>
      </c>
      <c r="U14" s="54"/>
      <c r="V14" s="53"/>
      <c r="W14" s="53">
        <f t="shared" si="1"/>
        <v>0.12024163233145652</v>
      </c>
      <c r="X14" s="62"/>
      <c r="Z14" s="31"/>
      <c r="AA14" s="49"/>
      <c r="AB14" s="49"/>
    </row>
    <row r="15" spans="2:28" ht="12.75">
      <c r="B15" s="50" t="s">
        <v>10</v>
      </c>
      <c r="C15" s="51"/>
      <c r="D15" s="52"/>
      <c r="E15" s="53">
        <v>11.49</v>
      </c>
      <c r="F15" s="54"/>
      <c r="G15" s="53"/>
      <c r="H15" s="53">
        <v>6.15</v>
      </c>
      <c r="I15" s="55"/>
      <c r="J15" s="56"/>
      <c r="K15" s="57">
        <v>164641</v>
      </c>
      <c r="L15" s="58">
        <v>1380</v>
      </c>
      <c r="M15" s="58">
        <v>5254</v>
      </c>
      <c r="N15" s="58">
        <v>54280</v>
      </c>
      <c r="O15" s="59">
        <v>222795</v>
      </c>
      <c r="P15" s="57">
        <v>2677227</v>
      </c>
      <c r="Q15" s="60">
        <v>1939804</v>
      </c>
      <c r="R15" s="46"/>
      <c r="S15" s="61"/>
      <c r="T15" s="53">
        <f t="shared" si="0"/>
        <v>32.96870159923713</v>
      </c>
      <c r="U15" s="54"/>
      <c r="V15" s="53"/>
      <c r="W15" s="53">
        <f t="shared" si="1"/>
        <v>0.270852106707688</v>
      </c>
      <c r="X15" s="62"/>
      <c r="Z15" s="31"/>
      <c r="AA15" s="49"/>
      <c r="AB15" s="49"/>
    </row>
    <row r="16" spans="2:28" ht="12.75">
      <c r="B16" s="50" t="s">
        <v>12</v>
      </c>
      <c r="C16" s="51"/>
      <c r="D16" s="52"/>
      <c r="E16" s="53">
        <v>10.69</v>
      </c>
      <c r="F16" s="54"/>
      <c r="G16" s="53"/>
      <c r="H16" s="53">
        <v>5.24</v>
      </c>
      <c r="I16" s="55"/>
      <c r="J16" s="56"/>
      <c r="K16" s="57">
        <v>364449</v>
      </c>
      <c r="L16" s="58">
        <v>368</v>
      </c>
      <c r="M16" s="58">
        <v>2651</v>
      </c>
      <c r="N16" s="58">
        <v>182224</v>
      </c>
      <c r="O16" s="59">
        <v>548956</v>
      </c>
      <c r="P16" s="57">
        <v>6952688</v>
      </c>
      <c r="Q16" s="60">
        <v>5136881</v>
      </c>
      <c r="R16" s="46"/>
      <c r="S16" s="61"/>
      <c r="T16" s="53">
        <f t="shared" si="0"/>
        <v>49.999862806592965</v>
      </c>
      <c r="U16" s="54"/>
      <c r="V16" s="53"/>
      <c r="W16" s="53">
        <f t="shared" si="1"/>
        <v>0.051607191211943584</v>
      </c>
      <c r="X16" s="62"/>
      <c r="Z16" s="31"/>
      <c r="AA16" s="49"/>
      <c r="AB16" s="49"/>
    </row>
    <row r="17" spans="2:28" ht="12.75">
      <c r="B17" s="50" t="s">
        <v>59</v>
      </c>
      <c r="C17" s="51"/>
      <c r="D17" s="52"/>
      <c r="E17" s="53">
        <v>11.56</v>
      </c>
      <c r="F17" s="54"/>
      <c r="G17" s="53"/>
      <c r="H17" s="53">
        <v>6.79</v>
      </c>
      <c r="I17" s="55"/>
      <c r="J17" s="56"/>
      <c r="K17" s="57">
        <v>1124105</v>
      </c>
      <c r="L17" s="58">
        <v>5592</v>
      </c>
      <c r="M17" s="58">
        <v>20822</v>
      </c>
      <c r="N17" s="58">
        <v>356714</v>
      </c>
      <c r="O17" s="59">
        <v>1496048</v>
      </c>
      <c r="P17" s="57">
        <v>16553135</v>
      </c>
      <c r="Q17" s="60">
        <v>12943189</v>
      </c>
      <c r="R17" s="46"/>
      <c r="S17" s="61"/>
      <c r="T17" s="53">
        <f t="shared" si="0"/>
        <v>31.733156600139665</v>
      </c>
      <c r="U17" s="54"/>
      <c r="V17" s="53"/>
      <c r="W17" s="53">
        <f t="shared" si="1"/>
        <v>0.16087225489792353</v>
      </c>
      <c r="X17" s="62"/>
      <c r="Z17" s="31"/>
      <c r="AA17" s="49"/>
      <c r="AB17" s="49"/>
    </row>
    <row r="18" spans="2:28" ht="12.75">
      <c r="B18" s="50" t="s">
        <v>14</v>
      </c>
      <c r="C18" s="51"/>
      <c r="D18" s="52"/>
      <c r="E18" s="53">
        <v>11.15</v>
      </c>
      <c r="F18" s="54"/>
      <c r="G18" s="53"/>
      <c r="H18" s="53">
        <v>6.12</v>
      </c>
      <c r="I18" s="55"/>
      <c r="J18" s="56"/>
      <c r="K18" s="57">
        <v>685978</v>
      </c>
      <c r="L18" s="58">
        <v>8945</v>
      </c>
      <c r="M18" s="58">
        <v>17400</v>
      </c>
      <c r="N18" s="58">
        <v>315282</v>
      </c>
      <c r="O18" s="59">
        <v>1009715</v>
      </c>
      <c r="P18" s="57">
        <v>11209023</v>
      </c>
      <c r="Q18" s="60">
        <v>9054225</v>
      </c>
      <c r="R18" s="46"/>
      <c r="S18" s="61"/>
      <c r="T18" s="53">
        <f t="shared" si="0"/>
        <v>45.96094918495928</v>
      </c>
      <c r="U18" s="54"/>
      <c r="V18" s="53"/>
      <c r="W18" s="53">
        <f t="shared" si="1"/>
        <v>0.19217547608989174</v>
      </c>
      <c r="X18" s="62"/>
      <c r="Z18" s="31"/>
      <c r="AA18" s="49"/>
      <c r="AB18" s="49"/>
    </row>
    <row r="19" spans="2:28" ht="12.75">
      <c r="B19" s="50" t="s">
        <v>15</v>
      </c>
      <c r="C19" s="51"/>
      <c r="D19" s="52"/>
      <c r="E19" s="53">
        <v>15.05</v>
      </c>
      <c r="F19" s="54"/>
      <c r="G19" s="53"/>
      <c r="H19" s="53">
        <v>11.84</v>
      </c>
      <c r="I19" s="55"/>
      <c r="J19" s="56"/>
      <c r="K19" s="57">
        <v>79235</v>
      </c>
      <c r="L19" s="58">
        <v>0</v>
      </c>
      <c r="M19" s="58">
        <v>0</v>
      </c>
      <c r="N19" s="58">
        <v>0</v>
      </c>
      <c r="O19" s="59">
        <v>79235</v>
      </c>
      <c r="P19" s="57">
        <v>669449</v>
      </c>
      <c r="Q19" s="60">
        <v>526627</v>
      </c>
      <c r="R19" s="46"/>
      <c r="S19" s="61"/>
      <c r="T19" s="53">
        <f t="shared" si="0"/>
        <v>0</v>
      </c>
      <c r="U19" s="54"/>
      <c r="V19" s="53"/>
      <c r="W19" s="53">
        <f t="shared" si="1"/>
        <v>0</v>
      </c>
      <c r="X19" s="62"/>
      <c r="Z19" s="31"/>
      <c r="AA19" s="49"/>
      <c r="AB19" s="49"/>
    </row>
    <row r="20" spans="2:28" ht="12.75">
      <c r="B20" s="50" t="s">
        <v>16</v>
      </c>
      <c r="C20" s="51"/>
      <c r="D20" s="52"/>
      <c r="E20" s="53">
        <v>11.39</v>
      </c>
      <c r="F20" s="54"/>
      <c r="G20" s="53"/>
      <c r="H20" s="53">
        <v>6.24</v>
      </c>
      <c r="I20" s="55"/>
      <c r="J20" s="56"/>
      <c r="K20" s="57">
        <v>21945</v>
      </c>
      <c r="L20" s="58">
        <v>0</v>
      </c>
      <c r="M20" s="58">
        <v>25</v>
      </c>
      <c r="N20" s="58">
        <v>5843</v>
      </c>
      <c r="O20" s="59">
        <v>27814</v>
      </c>
      <c r="P20" s="57">
        <v>351497</v>
      </c>
      <c r="Q20" s="59">
        <v>244301</v>
      </c>
      <c r="R20" s="46"/>
      <c r="S20" s="61"/>
      <c r="T20" s="53">
        <f t="shared" si="0"/>
        <v>26.62565504670768</v>
      </c>
      <c r="U20" s="54"/>
      <c r="V20" s="53"/>
      <c r="W20" s="53">
        <f t="shared" si="1"/>
        <v>0.010233277800745802</v>
      </c>
      <c r="X20" s="62"/>
      <c r="Z20" s="31"/>
      <c r="AA20" s="49"/>
      <c r="AB20" s="49"/>
    </row>
    <row r="21" spans="2:28" ht="12.75">
      <c r="B21" s="50" t="s">
        <v>17</v>
      </c>
      <c r="C21" s="51"/>
      <c r="D21" s="52"/>
      <c r="E21" s="53">
        <v>10.74</v>
      </c>
      <c r="F21" s="54"/>
      <c r="G21" s="53"/>
      <c r="H21" s="53">
        <v>8.18</v>
      </c>
      <c r="I21" s="55"/>
      <c r="J21" s="56"/>
      <c r="K21" s="57">
        <v>204547</v>
      </c>
      <c r="L21" s="58">
        <v>0</v>
      </c>
      <c r="M21" s="58">
        <v>4653</v>
      </c>
      <c r="N21" s="58">
        <v>0</v>
      </c>
      <c r="O21" s="59">
        <v>209200</v>
      </c>
      <c r="P21" s="57">
        <v>2499643</v>
      </c>
      <c r="Q21" s="59">
        <v>1947696</v>
      </c>
      <c r="R21" s="46"/>
      <c r="S21" s="61"/>
      <c r="T21" s="53">
        <f t="shared" si="0"/>
        <v>0</v>
      </c>
      <c r="U21" s="54"/>
      <c r="V21" s="53"/>
      <c r="W21" s="53">
        <f t="shared" si="1"/>
        <v>0.23889765137885993</v>
      </c>
      <c r="X21" s="62"/>
      <c r="Z21" s="31"/>
      <c r="AA21" s="49"/>
      <c r="AB21" s="49"/>
    </row>
    <row r="22" spans="2:28" ht="12.75">
      <c r="B22" s="50" t="s">
        <v>18</v>
      </c>
      <c r="C22" s="51"/>
      <c r="D22" s="52"/>
      <c r="E22" s="53">
        <v>17.95</v>
      </c>
      <c r="F22" s="54"/>
      <c r="G22" s="53"/>
      <c r="H22" s="53">
        <v>10.93</v>
      </c>
      <c r="I22" s="55"/>
      <c r="J22" s="56"/>
      <c r="K22" s="57">
        <v>9586</v>
      </c>
      <c r="L22" s="58">
        <v>0</v>
      </c>
      <c r="M22" s="58">
        <v>0</v>
      </c>
      <c r="N22" s="58">
        <v>0</v>
      </c>
      <c r="O22" s="59">
        <v>9586</v>
      </c>
      <c r="P22" s="57">
        <v>87695</v>
      </c>
      <c r="Q22" s="59">
        <v>53406</v>
      </c>
      <c r="R22" s="46"/>
      <c r="S22" s="61"/>
      <c r="T22" s="53">
        <f t="shared" si="0"/>
        <v>0</v>
      </c>
      <c r="U22" s="54"/>
      <c r="V22" s="53"/>
      <c r="W22" s="53">
        <f t="shared" si="1"/>
        <v>0</v>
      </c>
      <c r="X22" s="62"/>
      <c r="Z22" s="31"/>
      <c r="AA22" s="49"/>
      <c r="AB22" s="49"/>
    </row>
    <row r="23" spans="2:28" ht="12.75">
      <c r="B23" s="50" t="s">
        <v>19</v>
      </c>
      <c r="C23" s="51"/>
      <c r="D23" s="52"/>
      <c r="E23" s="53">
        <v>16.95</v>
      </c>
      <c r="F23" s="54"/>
      <c r="G23" s="53"/>
      <c r="H23" s="53">
        <v>15.25</v>
      </c>
      <c r="I23" s="55"/>
      <c r="J23" s="56"/>
      <c r="K23" s="57">
        <v>28090</v>
      </c>
      <c r="L23" s="58">
        <v>0</v>
      </c>
      <c r="M23" s="58">
        <v>0</v>
      </c>
      <c r="N23" s="58">
        <v>0</v>
      </c>
      <c r="O23" s="59">
        <v>28090</v>
      </c>
      <c r="P23" s="57">
        <v>184242</v>
      </c>
      <c r="Q23" s="59">
        <v>165729</v>
      </c>
      <c r="R23" s="46"/>
      <c r="S23" s="61"/>
      <c r="T23" s="53">
        <f t="shared" si="0"/>
        <v>0</v>
      </c>
      <c r="U23" s="54"/>
      <c r="V23" s="53"/>
      <c r="W23" s="53">
        <f t="shared" si="1"/>
        <v>0</v>
      </c>
      <c r="X23" s="62"/>
      <c r="Z23" s="31"/>
      <c r="AA23" s="49"/>
      <c r="AB23" s="49"/>
    </row>
    <row r="24" spans="2:28" ht="12.75">
      <c r="B24" s="50" t="s">
        <v>20</v>
      </c>
      <c r="C24" s="51"/>
      <c r="D24" s="52"/>
      <c r="E24" s="53">
        <v>38.73</v>
      </c>
      <c r="F24" s="54"/>
      <c r="G24" s="53"/>
      <c r="H24" s="53">
        <v>17.93</v>
      </c>
      <c r="I24" s="55"/>
      <c r="J24" s="56"/>
      <c r="K24" s="57">
        <v>23079</v>
      </c>
      <c r="L24" s="58">
        <v>355</v>
      </c>
      <c r="M24" s="58">
        <v>0</v>
      </c>
      <c r="N24" s="58">
        <v>0</v>
      </c>
      <c r="O24" s="59">
        <v>22724</v>
      </c>
      <c r="P24" s="57">
        <v>128703</v>
      </c>
      <c r="Q24" s="59">
        <v>58670</v>
      </c>
      <c r="R24" s="46"/>
      <c r="S24" s="61"/>
      <c r="T24" s="53">
        <f t="shared" si="0"/>
        <v>0</v>
      </c>
      <c r="U24" s="54"/>
      <c r="V24" s="53"/>
      <c r="W24" s="53">
        <f t="shared" si="1"/>
        <v>0</v>
      </c>
      <c r="X24" s="62"/>
      <c r="Z24" s="31"/>
      <c r="AA24" s="49"/>
      <c r="AB24" s="49"/>
    </row>
    <row r="25" spans="2:28" ht="12.75">
      <c r="B25" s="50" t="s">
        <v>22</v>
      </c>
      <c r="C25" s="51"/>
      <c r="D25" s="52"/>
      <c r="E25" s="53">
        <v>11.69</v>
      </c>
      <c r="F25" s="54"/>
      <c r="G25" s="53"/>
      <c r="H25" s="53">
        <v>10.23</v>
      </c>
      <c r="I25" s="55"/>
      <c r="J25" s="56"/>
      <c r="K25" s="57">
        <v>27560</v>
      </c>
      <c r="L25" s="58">
        <v>0</v>
      </c>
      <c r="M25" s="58">
        <v>27</v>
      </c>
      <c r="N25" s="58">
        <v>0</v>
      </c>
      <c r="O25" s="59">
        <v>27587</v>
      </c>
      <c r="P25" s="57">
        <v>269450</v>
      </c>
      <c r="Q25" s="59">
        <v>235952</v>
      </c>
      <c r="R25" s="46"/>
      <c r="S25" s="61"/>
      <c r="T25" s="53">
        <f t="shared" si="0"/>
        <v>0</v>
      </c>
      <c r="U25" s="54"/>
      <c r="V25" s="53"/>
      <c r="W25" s="53">
        <f t="shared" si="1"/>
        <v>0.011443005357021767</v>
      </c>
      <c r="X25" s="62"/>
      <c r="Z25" s="31"/>
      <c r="AA25" s="49"/>
      <c r="AB25" s="49"/>
    </row>
    <row r="26" spans="2:28" ht="12.75">
      <c r="B26" s="50" t="s">
        <v>9</v>
      </c>
      <c r="C26" s="51"/>
      <c r="D26" s="52"/>
      <c r="E26" s="53">
        <v>13.78</v>
      </c>
      <c r="F26" s="54"/>
      <c r="G26" s="53"/>
      <c r="H26" s="53">
        <v>7.19</v>
      </c>
      <c r="I26" s="55"/>
      <c r="J26" s="56"/>
      <c r="K26" s="57">
        <v>1386195</v>
      </c>
      <c r="L26" s="58">
        <v>0</v>
      </c>
      <c r="M26" s="58">
        <v>0</v>
      </c>
      <c r="N26" s="58">
        <v>444538</v>
      </c>
      <c r="O26" s="59">
        <v>1830733</v>
      </c>
      <c r="P26" s="57">
        <v>19271978</v>
      </c>
      <c r="Q26" s="59">
        <v>13281863</v>
      </c>
      <c r="R26" s="46"/>
      <c r="S26" s="61"/>
      <c r="T26" s="53">
        <f t="shared" si="0"/>
        <v>32.06893691003069</v>
      </c>
      <c r="U26" s="54"/>
      <c r="V26" s="53"/>
      <c r="W26" s="53">
        <f t="shared" si="1"/>
        <v>0</v>
      </c>
      <c r="X26" s="62"/>
      <c r="Z26" s="31"/>
      <c r="AA26" s="49"/>
      <c r="AB26" s="49"/>
    </row>
    <row r="27" spans="2:28" ht="12.75">
      <c r="B27" s="50" t="s">
        <v>21</v>
      </c>
      <c r="C27" s="51"/>
      <c r="D27" s="52"/>
      <c r="E27" s="53">
        <v>11.91</v>
      </c>
      <c r="F27" s="54"/>
      <c r="G27" s="53"/>
      <c r="H27" s="53">
        <v>5.73</v>
      </c>
      <c r="I27" s="55"/>
      <c r="J27" s="56"/>
      <c r="K27" s="57">
        <v>164144</v>
      </c>
      <c r="L27" s="58">
        <v>0</v>
      </c>
      <c r="M27" s="58">
        <v>100</v>
      </c>
      <c r="N27" s="58">
        <v>73686</v>
      </c>
      <c r="O27" s="59">
        <v>237930</v>
      </c>
      <c r="P27" s="57">
        <v>2864607</v>
      </c>
      <c r="Q27" s="59">
        <v>1998509</v>
      </c>
      <c r="R27" s="46"/>
      <c r="S27" s="61"/>
      <c r="T27" s="53">
        <f t="shared" si="0"/>
        <v>44.89107125450823</v>
      </c>
      <c r="U27" s="54"/>
      <c r="V27" s="53"/>
      <c r="W27" s="53">
        <f t="shared" si="1"/>
        <v>0.005003730280924429</v>
      </c>
      <c r="X27" s="62"/>
      <c r="Z27" s="31"/>
      <c r="AA27" s="49"/>
      <c r="AB27" s="49"/>
    </row>
    <row r="28" spans="2:28" ht="12.75">
      <c r="B28" s="50" t="s">
        <v>13</v>
      </c>
      <c r="C28" s="51"/>
      <c r="D28" s="52"/>
      <c r="E28" s="53">
        <v>11.13</v>
      </c>
      <c r="F28" s="54"/>
      <c r="G28" s="53"/>
      <c r="H28" s="53">
        <v>8.99</v>
      </c>
      <c r="I28" s="55"/>
      <c r="J28" s="56"/>
      <c r="K28" s="57">
        <v>439650</v>
      </c>
      <c r="L28" s="58">
        <v>226</v>
      </c>
      <c r="M28" s="58">
        <v>5190</v>
      </c>
      <c r="N28" s="58">
        <v>22247</v>
      </c>
      <c r="O28" s="59">
        <v>466861</v>
      </c>
      <c r="P28" s="57">
        <v>4892784</v>
      </c>
      <c r="Q28" s="59">
        <v>4193694</v>
      </c>
      <c r="R28" s="46"/>
      <c r="S28" s="61"/>
      <c r="T28" s="53">
        <f t="shared" si="0"/>
        <v>5.060161492095985</v>
      </c>
      <c r="U28" s="54"/>
      <c r="V28" s="53"/>
      <c r="W28" s="53">
        <f t="shared" si="1"/>
        <v>0.12375724122933146</v>
      </c>
      <c r="X28" s="62"/>
      <c r="Z28" s="31"/>
      <c r="AA28" s="49"/>
      <c r="AB28" s="49"/>
    </row>
    <row r="29" spans="2:28" ht="12.75">
      <c r="B29" s="50" t="s">
        <v>23</v>
      </c>
      <c r="C29" s="51"/>
      <c r="D29" s="52"/>
      <c r="E29" s="53">
        <v>33.92</v>
      </c>
      <c r="F29" s="54"/>
      <c r="G29" s="53"/>
      <c r="H29" s="53">
        <v>10.43</v>
      </c>
      <c r="I29" s="55"/>
      <c r="J29" s="56"/>
      <c r="K29" s="57">
        <v>69337</v>
      </c>
      <c r="L29" s="58">
        <v>0</v>
      </c>
      <c r="M29" s="58">
        <v>0</v>
      </c>
      <c r="N29" s="58">
        <v>0</v>
      </c>
      <c r="O29" s="59">
        <v>69337</v>
      </c>
      <c r="P29" s="57">
        <v>665073</v>
      </c>
      <c r="Q29" s="59">
        <v>204426</v>
      </c>
      <c r="R29" s="46"/>
      <c r="S29" s="61"/>
      <c r="T29" s="53">
        <f t="shared" si="0"/>
        <v>0</v>
      </c>
      <c r="U29" s="54"/>
      <c r="V29" s="53"/>
      <c r="W29" s="53">
        <f t="shared" si="1"/>
        <v>0</v>
      </c>
      <c r="X29" s="62"/>
      <c r="Z29" s="31"/>
      <c r="AA29" s="49"/>
      <c r="AB29" s="49"/>
    </row>
    <row r="30" spans="2:28" ht="12.75">
      <c r="B30" s="50" t="s">
        <v>25</v>
      </c>
      <c r="C30" s="51"/>
      <c r="D30" s="52"/>
      <c r="E30" s="53">
        <v>22.38</v>
      </c>
      <c r="F30" s="54"/>
      <c r="G30" s="53"/>
      <c r="H30" s="53">
        <v>8.81</v>
      </c>
      <c r="I30" s="55"/>
      <c r="J30" s="56"/>
      <c r="K30" s="57">
        <v>85569</v>
      </c>
      <c r="L30" s="58">
        <v>0</v>
      </c>
      <c r="M30" s="58">
        <v>0</v>
      </c>
      <c r="N30" s="58">
        <v>0</v>
      </c>
      <c r="O30" s="59">
        <v>85569</v>
      </c>
      <c r="P30" s="57">
        <v>971241</v>
      </c>
      <c r="Q30" s="59">
        <v>382294</v>
      </c>
      <c r="R30" s="46"/>
      <c r="S30" s="61"/>
      <c r="T30" s="53">
        <f t="shared" si="0"/>
        <v>0</v>
      </c>
      <c r="U30" s="54"/>
      <c r="V30" s="53"/>
      <c r="W30" s="53">
        <f t="shared" si="1"/>
        <v>0</v>
      </c>
      <c r="X30" s="62"/>
      <c r="Z30" s="31"/>
      <c r="AA30" s="49"/>
      <c r="AB30" s="49"/>
    </row>
    <row r="31" spans="2:28" ht="12.75">
      <c r="B31" s="50" t="s">
        <v>26</v>
      </c>
      <c r="C31" s="51"/>
      <c r="D31" s="52"/>
      <c r="E31" s="53">
        <v>20.07</v>
      </c>
      <c r="F31" s="54"/>
      <c r="G31" s="53"/>
      <c r="H31" s="53">
        <v>14.78</v>
      </c>
      <c r="I31" s="55"/>
      <c r="J31" s="56"/>
      <c r="K31" s="57">
        <v>37217</v>
      </c>
      <c r="L31" s="58">
        <v>0</v>
      </c>
      <c r="M31" s="58">
        <v>0</v>
      </c>
      <c r="N31" s="58">
        <v>0</v>
      </c>
      <c r="O31" s="59">
        <v>37217</v>
      </c>
      <c r="P31" s="57">
        <v>251775</v>
      </c>
      <c r="Q31" s="59">
        <v>185418</v>
      </c>
      <c r="R31" s="46"/>
      <c r="S31" s="61"/>
      <c r="T31" s="53">
        <f t="shared" si="0"/>
        <v>0</v>
      </c>
      <c r="U31" s="54"/>
      <c r="V31" s="53"/>
      <c r="W31" s="53">
        <f t="shared" si="1"/>
        <v>0</v>
      </c>
      <c r="X31" s="62"/>
      <c r="Z31" s="31"/>
      <c r="AA31" s="49"/>
      <c r="AB31" s="49"/>
    </row>
    <row r="32" spans="2:28" ht="12.75">
      <c r="B32" s="50" t="s">
        <v>60</v>
      </c>
      <c r="C32" s="51"/>
      <c r="D32" s="52"/>
      <c r="E32" s="53">
        <v>14.14</v>
      </c>
      <c r="F32" s="54"/>
      <c r="G32" s="53"/>
      <c r="H32" s="53">
        <v>12.65</v>
      </c>
      <c r="I32" s="55"/>
      <c r="J32" s="56"/>
      <c r="K32" s="57">
        <v>721076</v>
      </c>
      <c r="L32" s="58">
        <v>224166</v>
      </c>
      <c r="M32" s="58">
        <v>12126</v>
      </c>
      <c r="N32" s="58">
        <v>93346</v>
      </c>
      <c r="O32" s="59">
        <v>602382</v>
      </c>
      <c r="P32" s="57">
        <v>5698495</v>
      </c>
      <c r="Q32" s="59">
        <v>4261567</v>
      </c>
      <c r="R32" s="46"/>
      <c r="S32" s="61"/>
      <c r="T32" s="53">
        <f t="shared" si="0"/>
        <v>12.94537607686291</v>
      </c>
      <c r="U32" s="54"/>
      <c r="V32" s="53"/>
      <c r="W32" s="53">
        <f t="shared" si="1"/>
        <v>0.28454322083871963</v>
      </c>
      <c r="X32" s="62"/>
      <c r="Z32" s="31"/>
      <c r="AA32" s="49"/>
      <c r="AB32" s="49"/>
    </row>
    <row r="33" spans="2:24" ht="12.75">
      <c r="B33" s="50"/>
      <c r="C33" s="51"/>
      <c r="D33" s="63"/>
      <c r="E33" s="56"/>
      <c r="F33" s="64"/>
      <c r="G33" s="56"/>
      <c r="H33" s="56"/>
      <c r="I33" s="55"/>
      <c r="J33" s="56"/>
      <c r="K33" s="65"/>
      <c r="L33" s="66"/>
      <c r="M33" s="66"/>
      <c r="N33" s="66"/>
      <c r="O33" s="67"/>
      <c r="P33" s="65"/>
      <c r="Q33" s="67"/>
      <c r="R33" s="46"/>
      <c r="S33" s="68"/>
      <c r="T33" s="56"/>
      <c r="U33" s="64"/>
      <c r="V33" s="56"/>
      <c r="W33" s="56"/>
      <c r="X33" s="62"/>
    </row>
    <row r="34" spans="2:24" ht="12.75">
      <c r="B34" s="69"/>
      <c r="C34" s="70"/>
      <c r="D34" s="71"/>
      <c r="E34" s="72"/>
      <c r="F34" s="73"/>
      <c r="G34" s="74"/>
      <c r="H34" s="72"/>
      <c r="I34" s="75"/>
      <c r="J34" s="56"/>
      <c r="K34" s="76"/>
      <c r="L34" s="77"/>
      <c r="M34" s="77"/>
      <c r="N34" s="77"/>
      <c r="O34" s="78"/>
      <c r="P34" s="76"/>
      <c r="Q34" s="78"/>
      <c r="R34" s="46"/>
      <c r="S34" s="79"/>
      <c r="T34" s="72"/>
      <c r="U34" s="73"/>
      <c r="V34" s="74"/>
      <c r="W34" s="72"/>
      <c r="X34" s="80"/>
    </row>
    <row r="35" spans="2:28" ht="12.75">
      <c r="B35" s="81" t="s">
        <v>11</v>
      </c>
      <c r="C35" s="82"/>
      <c r="D35" s="39"/>
      <c r="E35" s="40">
        <v>11.15</v>
      </c>
      <c r="F35" s="41"/>
      <c r="G35" s="83"/>
      <c r="H35" s="40">
        <v>4.28</v>
      </c>
      <c r="I35" s="42"/>
      <c r="J35" s="40"/>
      <c r="K35" s="43">
        <v>599039</v>
      </c>
      <c r="L35" s="44">
        <v>0</v>
      </c>
      <c r="M35" s="44">
        <v>28000</v>
      </c>
      <c r="N35" s="44">
        <v>279028</v>
      </c>
      <c r="O35" s="45">
        <v>906066</v>
      </c>
      <c r="P35" s="43">
        <v>13997782</v>
      </c>
      <c r="Q35" s="45">
        <v>8127717</v>
      </c>
      <c r="R35" s="46"/>
      <c r="S35" s="47"/>
      <c r="T35" s="40">
        <f>N35/K35*100</f>
        <v>46.57927113259738</v>
      </c>
      <c r="U35" s="41"/>
      <c r="V35" s="40"/>
      <c r="W35" s="40">
        <f>M35/Q35*100</f>
        <v>0.3445001837539373</v>
      </c>
      <c r="X35" s="48"/>
      <c r="Z35" s="31"/>
      <c r="AA35" s="49"/>
      <c r="AB35" s="49"/>
    </row>
    <row r="36" spans="2:24" ht="12.75">
      <c r="B36" s="84"/>
      <c r="C36" s="82"/>
      <c r="D36" s="85"/>
      <c r="E36" s="86"/>
      <c r="F36" s="87"/>
      <c r="G36" s="88"/>
      <c r="H36" s="86"/>
      <c r="I36" s="89"/>
      <c r="J36" s="40"/>
      <c r="K36" s="90"/>
      <c r="L36" s="91"/>
      <c r="M36" s="91"/>
      <c r="N36" s="91"/>
      <c r="O36" s="92"/>
      <c r="P36" s="90"/>
      <c r="Q36" s="92"/>
      <c r="R36" s="46"/>
      <c r="S36" s="93"/>
      <c r="T36" s="86"/>
      <c r="U36" s="87"/>
      <c r="V36" s="88"/>
      <c r="W36" s="86"/>
      <c r="X36" s="94"/>
    </row>
    <row r="37" spans="2:26" ht="12.75">
      <c r="B37" s="81"/>
      <c r="C37" s="82"/>
      <c r="D37" s="39"/>
      <c r="E37" s="40"/>
      <c r="F37" s="41"/>
      <c r="G37" s="40"/>
      <c r="H37" s="40"/>
      <c r="I37" s="42"/>
      <c r="J37" s="40"/>
      <c r="K37" s="43"/>
      <c r="L37" s="44"/>
      <c r="M37" s="44"/>
      <c r="N37" s="44"/>
      <c r="O37" s="45"/>
      <c r="P37" s="43"/>
      <c r="Q37" s="45"/>
      <c r="R37" s="46"/>
      <c r="S37" s="47"/>
      <c r="T37" s="40"/>
      <c r="U37" s="41"/>
      <c r="V37" s="40"/>
      <c r="W37" s="40"/>
      <c r="X37" s="48"/>
      <c r="Z37" s="31"/>
    </row>
    <row r="38" spans="2:28" ht="12.75">
      <c r="B38" s="6" t="s">
        <v>30</v>
      </c>
      <c r="C38" s="7"/>
      <c r="D38" s="39"/>
      <c r="E38" s="40">
        <v>83.45</v>
      </c>
      <c r="F38" s="41"/>
      <c r="G38" s="40"/>
      <c r="H38" s="40">
        <v>24.61</v>
      </c>
      <c r="I38" s="42"/>
      <c r="J38" s="40"/>
      <c r="K38" s="43">
        <v>220963</v>
      </c>
      <c r="L38" s="44">
        <v>0</v>
      </c>
      <c r="M38" s="44">
        <v>179</v>
      </c>
      <c r="N38" s="44">
        <v>0</v>
      </c>
      <c r="O38" s="45">
        <v>221142</v>
      </c>
      <c r="P38" s="43">
        <v>897762</v>
      </c>
      <c r="Q38" s="45">
        <v>265015</v>
      </c>
      <c r="R38" s="46"/>
      <c r="S38" s="47"/>
      <c r="T38" s="40">
        <f>N38/K38*100</f>
        <v>0</v>
      </c>
      <c r="U38" s="41"/>
      <c r="V38" s="40"/>
      <c r="W38" s="40">
        <f>M38/Q38*100</f>
        <v>0.06754334660302247</v>
      </c>
      <c r="X38" s="48"/>
      <c r="Z38" s="31"/>
      <c r="AA38" s="49"/>
      <c r="AB38" s="49"/>
    </row>
    <row r="39" spans="2:28" ht="12.75">
      <c r="B39" s="50" t="s">
        <v>27</v>
      </c>
      <c r="C39" s="51"/>
      <c r="D39" s="52"/>
      <c r="E39" s="53">
        <v>101.48</v>
      </c>
      <c r="F39" s="54"/>
      <c r="G39" s="53"/>
      <c r="H39" s="53">
        <v>65.02</v>
      </c>
      <c r="I39" s="55"/>
      <c r="J39" s="56"/>
      <c r="K39" s="57">
        <v>15732</v>
      </c>
      <c r="L39" s="58">
        <v>0</v>
      </c>
      <c r="M39" s="58">
        <v>0</v>
      </c>
      <c r="N39" s="58">
        <v>0</v>
      </c>
      <c r="O39" s="59">
        <v>15732</v>
      </c>
      <c r="P39" s="57">
        <v>24198</v>
      </c>
      <c r="Q39" s="59">
        <v>15503</v>
      </c>
      <c r="R39" s="46"/>
      <c r="S39" s="61"/>
      <c r="T39" s="53">
        <f>N39/K39*100</f>
        <v>0</v>
      </c>
      <c r="U39" s="54"/>
      <c r="V39" s="53"/>
      <c r="W39" s="53">
        <f>M39/Q39*100</f>
        <v>0</v>
      </c>
      <c r="X39" s="62"/>
      <c r="Z39" s="31"/>
      <c r="AA39" s="49"/>
      <c r="AB39" s="49"/>
    </row>
    <row r="40" spans="2:28" ht="12.75">
      <c r="B40" s="50" t="s">
        <v>28</v>
      </c>
      <c r="C40" s="51"/>
      <c r="D40" s="52"/>
      <c r="E40" s="53">
        <v>57.61</v>
      </c>
      <c r="F40" s="54"/>
      <c r="G40" s="53"/>
      <c r="H40" s="53">
        <v>45.8</v>
      </c>
      <c r="I40" s="55"/>
      <c r="J40" s="56"/>
      <c r="K40" s="57">
        <v>20888</v>
      </c>
      <c r="L40" s="58">
        <v>0</v>
      </c>
      <c r="M40" s="58">
        <v>0</v>
      </c>
      <c r="N40" s="58">
        <v>0</v>
      </c>
      <c r="O40" s="59">
        <v>20888</v>
      </c>
      <c r="P40" s="57">
        <v>45611</v>
      </c>
      <c r="Q40" s="59">
        <v>36262</v>
      </c>
      <c r="R40" s="46"/>
      <c r="S40" s="61"/>
      <c r="T40" s="53">
        <f>N40/K40*100</f>
        <v>0</v>
      </c>
      <c r="U40" s="54"/>
      <c r="V40" s="53"/>
      <c r="W40" s="53">
        <f>M40/Q40*100</f>
        <v>0</v>
      </c>
      <c r="X40" s="62"/>
      <c r="Z40" s="31"/>
      <c r="AA40" s="49"/>
      <c r="AB40" s="49"/>
    </row>
    <row r="41" spans="2:28" ht="12.75">
      <c r="B41" s="50" t="s">
        <v>24</v>
      </c>
      <c r="C41" s="51"/>
      <c r="D41" s="52"/>
      <c r="E41" s="53">
        <v>90.74</v>
      </c>
      <c r="F41" s="54"/>
      <c r="G41" s="53"/>
      <c r="H41" s="53">
        <v>22.67</v>
      </c>
      <c r="I41" s="55"/>
      <c r="J41" s="56"/>
      <c r="K41" s="57">
        <v>166985</v>
      </c>
      <c r="L41" s="58">
        <v>0</v>
      </c>
      <c r="M41" s="58">
        <v>111</v>
      </c>
      <c r="N41" s="58">
        <v>0</v>
      </c>
      <c r="O41" s="59">
        <v>167096</v>
      </c>
      <c r="P41" s="57">
        <v>736704</v>
      </c>
      <c r="Q41" s="59">
        <v>184147</v>
      </c>
      <c r="R41" s="46"/>
      <c r="S41" s="61"/>
      <c r="T41" s="53">
        <f>N41/K41*100</f>
        <v>0</v>
      </c>
      <c r="U41" s="54"/>
      <c r="V41" s="53"/>
      <c r="W41" s="53">
        <f>M41/Q41*100</f>
        <v>0.06027793013190549</v>
      </c>
      <c r="X41" s="62"/>
      <c r="Z41" s="31"/>
      <c r="AA41" s="49"/>
      <c r="AB41" s="49"/>
    </row>
    <row r="42" spans="2:28" ht="12.75">
      <c r="B42" s="50" t="s">
        <v>29</v>
      </c>
      <c r="C42" s="51"/>
      <c r="D42" s="52"/>
      <c r="E42" s="53">
        <v>59.87</v>
      </c>
      <c r="F42" s="54"/>
      <c r="G42" s="53"/>
      <c r="H42" s="53">
        <v>19.02</v>
      </c>
      <c r="I42" s="55"/>
      <c r="J42" s="56"/>
      <c r="K42" s="57">
        <v>17357</v>
      </c>
      <c r="L42" s="58">
        <v>0</v>
      </c>
      <c r="M42" s="58">
        <v>68</v>
      </c>
      <c r="N42" s="58">
        <v>0</v>
      </c>
      <c r="O42" s="59">
        <v>17425</v>
      </c>
      <c r="P42" s="57">
        <v>91248</v>
      </c>
      <c r="Q42" s="59">
        <v>29104</v>
      </c>
      <c r="R42" s="46"/>
      <c r="S42" s="61"/>
      <c r="T42" s="53">
        <f>N42/K42*100</f>
        <v>0</v>
      </c>
      <c r="U42" s="54"/>
      <c r="V42" s="53"/>
      <c r="W42" s="53">
        <f>M42/Q42*100</f>
        <v>0.23364485981308408</v>
      </c>
      <c r="X42" s="62"/>
      <c r="Z42" s="31"/>
      <c r="AA42" s="49"/>
      <c r="AB42" s="49"/>
    </row>
    <row r="43" spans="2:24" ht="12.75">
      <c r="B43" s="95"/>
      <c r="C43" s="70"/>
      <c r="D43" s="96"/>
      <c r="E43" s="97"/>
      <c r="F43" s="98"/>
      <c r="G43" s="97"/>
      <c r="H43" s="97"/>
      <c r="I43" s="99"/>
      <c r="J43" s="56"/>
      <c r="K43" s="100"/>
      <c r="L43" s="101"/>
      <c r="M43" s="101"/>
      <c r="N43" s="101"/>
      <c r="O43" s="102"/>
      <c r="P43" s="100"/>
      <c r="Q43" s="102"/>
      <c r="R43" s="46"/>
      <c r="S43" s="103"/>
      <c r="T43" s="97"/>
      <c r="U43" s="98"/>
      <c r="V43" s="97"/>
      <c r="W43" s="97"/>
      <c r="X43" s="104"/>
    </row>
    <row r="44" spans="2:24" ht="12.75">
      <c r="B44" s="105"/>
      <c r="C44" s="5"/>
      <c r="D44" s="106"/>
      <c r="E44" s="40"/>
      <c r="F44" s="41"/>
      <c r="G44" s="40"/>
      <c r="H44" s="40"/>
      <c r="I44" s="107"/>
      <c r="J44" s="108"/>
      <c r="K44" s="109"/>
      <c r="L44" s="110"/>
      <c r="M44" s="110"/>
      <c r="N44" s="110"/>
      <c r="O44" s="111"/>
      <c r="P44" s="109"/>
      <c r="Q44" s="111"/>
      <c r="R44" s="46"/>
      <c r="S44" s="112"/>
      <c r="T44" s="40"/>
      <c r="U44" s="41"/>
      <c r="V44" s="40"/>
      <c r="W44" s="40"/>
      <c r="X44" s="113"/>
    </row>
    <row r="45" spans="2:28" ht="12.75">
      <c r="B45" s="81" t="s">
        <v>77</v>
      </c>
      <c r="C45" s="82"/>
      <c r="D45" s="39"/>
      <c r="E45" s="40">
        <v>12.57</v>
      </c>
      <c r="F45" s="41"/>
      <c r="G45" s="40"/>
      <c r="H45" s="40">
        <v>7.14</v>
      </c>
      <c r="I45" s="42"/>
      <c r="J45" s="40"/>
      <c r="K45" s="43">
        <v>6571762</v>
      </c>
      <c r="L45" s="44">
        <v>241033</v>
      </c>
      <c r="M45" s="44">
        <v>97013</v>
      </c>
      <c r="N45" s="44">
        <v>1827188</v>
      </c>
      <c r="O45" s="45">
        <v>8254930</v>
      </c>
      <c r="P45" s="43">
        <v>92088591</v>
      </c>
      <c r="Q45" s="45">
        <v>65694333</v>
      </c>
      <c r="R45" s="46"/>
      <c r="S45" s="47"/>
      <c r="T45" s="40">
        <f>N45/K45*100</f>
        <v>27.803624050901416</v>
      </c>
      <c r="U45" s="41"/>
      <c r="V45" s="40"/>
      <c r="W45" s="40">
        <f>M45/Q45*100</f>
        <v>0.14767331605299958</v>
      </c>
      <c r="X45" s="48"/>
      <c r="Z45" s="31"/>
      <c r="AA45" s="49"/>
      <c r="AB45" s="49"/>
    </row>
    <row r="46" spans="2:24" ht="13.5" thickBot="1">
      <c r="B46" s="23"/>
      <c r="C46" s="7"/>
      <c r="D46" s="114"/>
      <c r="E46" s="115"/>
      <c r="F46" s="116"/>
      <c r="G46" s="115"/>
      <c r="H46" s="115"/>
      <c r="I46" s="117"/>
      <c r="J46" s="118"/>
      <c r="K46" s="119"/>
      <c r="L46" s="120"/>
      <c r="M46" s="121"/>
      <c r="N46" s="121"/>
      <c r="O46" s="122"/>
      <c r="P46" s="119"/>
      <c r="Q46" s="122"/>
      <c r="S46" s="114"/>
      <c r="T46" s="115"/>
      <c r="U46" s="116"/>
      <c r="V46" s="115"/>
      <c r="W46" s="115"/>
      <c r="X46" s="117"/>
    </row>
    <row r="47" spans="2:24" ht="13.5" thickBot="1">
      <c r="B47" s="7"/>
      <c r="C47" s="7"/>
      <c r="D47" s="82"/>
      <c r="E47" s="118"/>
      <c r="F47" s="118"/>
      <c r="G47" s="118"/>
      <c r="H47" s="118"/>
      <c r="I47" s="118"/>
      <c r="J47" s="118"/>
      <c r="K47" s="82"/>
      <c r="L47" s="82"/>
      <c r="M47" s="82"/>
      <c r="N47" s="82"/>
      <c r="O47" s="82"/>
      <c r="P47" s="82"/>
      <c r="Q47" s="82"/>
      <c r="S47" s="82"/>
      <c r="T47" s="118"/>
      <c r="U47" s="118"/>
      <c r="V47" s="118"/>
      <c r="W47" s="118"/>
      <c r="X47" s="118"/>
    </row>
    <row r="48" spans="2:24" ht="12.75">
      <c r="B48" s="4"/>
      <c r="C48" s="5"/>
      <c r="D48" s="32"/>
      <c r="E48" s="123"/>
      <c r="F48" s="124"/>
      <c r="G48" s="123"/>
      <c r="H48" s="123"/>
      <c r="I48" s="125"/>
      <c r="J48" s="108"/>
      <c r="K48" s="36"/>
      <c r="L48" s="37"/>
      <c r="M48" s="37"/>
      <c r="N48" s="37"/>
      <c r="O48" s="38"/>
      <c r="P48" s="36"/>
      <c r="Q48" s="38"/>
      <c r="R48" s="46"/>
      <c r="S48" s="126"/>
      <c r="T48" s="123"/>
      <c r="U48" s="124"/>
      <c r="V48" s="123"/>
      <c r="W48" s="123"/>
      <c r="X48" s="35"/>
    </row>
    <row r="49" spans="2:28" ht="12.75">
      <c r="B49" s="50" t="s">
        <v>31</v>
      </c>
      <c r="C49" s="51"/>
      <c r="D49" s="52"/>
      <c r="E49" s="53">
        <v>11.8</v>
      </c>
      <c r="F49" s="54"/>
      <c r="G49" s="53"/>
      <c r="H49" s="53">
        <v>6.02</v>
      </c>
      <c r="I49" s="55"/>
      <c r="J49" s="56"/>
      <c r="K49" s="57">
        <v>187669</v>
      </c>
      <c r="L49" s="58">
        <v>709</v>
      </c>
      <c r="M49" s="58">
        <v>12126</v>
      </c>
      <c r="N49" s="58">
        <v>89051</v>
      </c>
      <c r="O49" s="59">
        <v>288137</v>
      </c>
      <c r="P49" s="57">
        <v>3117582</v>
      </c>
      <c r="Q49" s="59">
        <v>2440880</v>
      </c>
      <c r="R49" s="46"/>
      <c r="S49" s="61"/>
      <c r="T49" s="53">
        <f>N49/K49*100</f>
        <v>47.45109741086701</v>
      </c>
      <c r="U49" s="54"/>
      <c r="V49" s="53"/>
      <c r="W49" s="53">
        <f>M49/Q49*100</f>
        <v>0.49678804365638624</v>
      </c>
      <c r="X49" s="62"/>
      <c r="Z49" s="31"/>
      <c r="AA49" s="49"/>
      <c r="AB49" s="49"/>
    </row>
    <row r="50" spans="2:24" ht="13.5" thickBot="1">
      <c r="B50" s="23"/>
      <c r="C50" s="7"/>
      <c r="D50" s="114"/>
      <c r="E50" s="115"/>
      <c r="F50" s="116"/>
      <c r="G50" s="115"/>
      <c r="H50" s="115"/>
      <c r="I50" s="117"/>
      <c r="J50" s="118"/>
      <c r="K50" s="119"/>
      <c r="L50" s="120"/>
      <c r="M50" s="121"/>
      <c r="N50" s="121"/>
      <c r="O50" s="122"/>
      <c r="P50" s="119"/>
      <c r="Q50" s="122"/>
      <c r="S50" s="114"/>
      <c r="T50" s="115"/>
      <c r="U50" s="116"/>
      <c r="V50" s="115"/>
      <c r="W50" s="115"/>
      <c r="X50" s="117"/>
    </row>
    <row r="51" spans="2:26" ht="12.75">
      <c r="B51" s="7"/>
      <c r="C51" s="7"/>
      <c r="D51" s="7"/>
      <c r="E51" s="7"/>
      <c r="F51" s="7"/>
      <c r="G51" s="7"/>
      <c r="H51" s="7"/>
      <c r="I51" s="82"/>
      <c r="J51" s="82"/>
      <c r="K51" s="82"/>
      <c r="L51" s="82"/>
      <c r="M51" s="82"/>
      <c r="N51" s="82"/>
      <c r="O51" s="82"/>
      <c r="P51" s="82"/>
      <c r="Q51" s="82"/>
      <c r="S51" s="82"/>
      <c r="T51" s="118"/>
      <c r="U51" s="118"/>
      <c r="V51" s="118"/>
      <c r="W51" s="118"/>
      <c r="X51" s="118"/>
      <c r="Z51" s="31"/>
    </row>
    <row r="52" spans="2:24" ht="12.75">
      <c r="B52" s="51" t="s">
        <v>32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46"/>
      <c r="S52" s="127"/>
      <c r="T52" s="53"/>
      <c r="U52" s="53"/>
      <c r="V52" s="53"/>
      <c r="W52" s="53"/>
      <c r="X52" s="128"/>
    </row>
    <row r="53" spans="2:24" ht="12.75">
      <c r="B53" s="129" t="s">
        <v>48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46"/>
      <c r="S53" s="127"/>
      <c r="T53" s="53"/>
      <c r="U53" s="53"/>
      <c r="V53" s="53"/>
      <c r="W53" s="53"/>
      <c r="X53" s="128"/>
    </row>
    <row r="54" spans="2:23" ht="12.75">
      <c r="B54" s="129" t="s">
        <v>49</v>
      </c>
      <c r="C54" s="129"/>
      <c r="D54" s="129"/>
      <c r="E54" s="129"/>
      <c r="F54" s="129"/>
      <c r="G54" s="129"/>
      <c r="H54" s="129"/>
      <c r="I54" s="130"/>
      <c r="J54" s="130"/>
      <c r="K54" s="130"/>
      <c r="L54" s="130"/>
      <c r="M54" s="130"/>
      <c r="N54" s="130"/>
      <c r="O54" s="130"/>
      <c r="P54" s="130"/>
      <c r="Q54" s="130"/>
      <c r="W54" s="49"/>
    </row>
    <row r="55" spans="2:17" ht="12.75">
      <c r="B55" s="131" t="s">
        <v>54</v>
      </c>
      <c r="C55" s="129"/>
      <c r="D55" s="129"/>
      <c r="E55" s="129"/>
      <c r="F55" s="129"/>
      <c r="G55" s="129"/>
      <c r="H55" s="129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2:8" ht="12.75">
      <c r="B56" s="131" t="s">
        <v>33</v>
      </c>
      <c r="C56" s="129"/>
      <c r="D56" s="129"/>
      <c r="E56" s="129"/>
      <c r="F56" s="129"/>
      <c r="G56" s="129"/>
      <c r="H56" s="129"/>
    </row>
    <row r="57" spans="2:8" ht="12.75">
      <c r="B57" s="129" t="s">
        <v>62</v>
      </c>
      <c r="C57" s="131"/>
      <c r="D57" s="131"/>
      <c r="E57" s="131"/>
      <c r="F57" s="131"/>
      <c r="G57" s="131"/>
      <c r="H57" s="131"/>
    </row>
    <row r="58" spans="2:8" ht="12.75">
      <c r="B58" s="131" t="s">
        <v>63</v>
      </c>
      <c r="C58" s="131"/>
      <c r="D58" s="131"/>
      <c r="E58" s="131"/>
      <c r="F58" s="131"/>
      <c r="G58" s="131"/>
      <c r="H58" s="131"/>
    </row>
    <row r="59" spans="2:8" ht="12.75">
      <c r="B59" s="131" t="s">
        <v>61</v>
      </c>
      <c r="C59" s="129"/>
      <c r="D59" s="129"/>
      <c r="E59" s="129"/>
      <c r="F59" s="129"/>
      <c r="G59" s="129"/>
      <c r="H59" s="129"/>
    </row>
    <row r="60" spans="2:8" ht="12.75">
      <c r="B60" s="131" t="s">
        <v>64</v>
      </c>
      <c r="C60" s="131"/>
      <c r="D60" s="131"/>
      <c r="E60" s="131"/>
      <c r="F60" s="131"/>
      <c r="G60" s="131"/>
      <c r="H60" s="131"/>
    </row>
    <row r="61" spans="2:12" ht="15">
      <c r="B61" s="141" t="s">
        <v>71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</row>
    <row r="62" spans="3:8" ht="12.75">
      <c r="C62" s="131"/>
      <c r="D62" s="131"/>
      <c r="E62" s="131"/>
      <c r="F62" s="131"/>
      <c r="G62" s="131"/>
      <c r="H62" s="131"/>
    </row>
    <row r="63" spans="2:8" ht="12.75">
      <c r="B63" s="131" t="s">
        <v>68</v>
      </c>
      <c r="C63" s="131"/>
      <c r="D63" s="131"/>
      <c r="E63" s="131"/>
      <c r="F63" s="131"/>
      <c r="G63" s="131"/>
      <c r="H63" s="131"/>
    </row>
  </sheetData>
  <mergeCells count="9">
    <mergeCell ref="B61:L61"/>
    <mergeCell ref="B3:X3"/>
    <mergeCell ref="B5:X5"/>
    <mergeCell ref="D7:I8"/>
    <mergeCell ref="P8:Q8"/>
    <mergeCell ref="K8:O8"/>
    <mergeCell ref="S7:X8"/>
    <mergeCell ref="K7:Q7"/>
    <mergeCell ref="B4:W4"/>
  </mergeCells>
  <hyperlinks>
    <hyperlink ref="B61" location="'Sobre este Reporte'!A1" display="* Reporte 2008 modificado por cambios normativos en la definición de Capital básico, mas información en: Sobre este Reporte "/>
    <hyperlink ref="B4:W4" location="'Sobre este Reporte'!A1" display="(Nueva Versión)"/>
  </hyperlinks>
  <printOptions horizontalCentered="1"/>
  <pageMargins left="0.18" right="0.19" top="0.26" bottom="0.2" header="0" footer="0"/>
  <pageSetup fitToHeight="1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A1" sqref="A1"/>
    </sheetView>
  </sheetViews>
  <sheetFormatPr defaultColWidth="11.00390625" defaultRowHeight="15"/>
  <cols>
    <col min="1" max="1" width="2.125" style="134" customWidth="1"/>
    <col min="2" max="2" width="60.625" style="134" customWidth="1"/>
    <col min="3" max="16384" width="10.00390625" style="134" customWidth="1"/>
  </cols>
  <sheetData>
    <row r="2" ht="12.75">
      <c r="C2" s="137" t="s">
        <v>72</v>
      </c>
    </row>
    <row r="3" ht="12.75"/>
    <row r="4" ht="12.75"/>
    <row r="5" ht="12.75"/>
    <row r="7" ht="12.75">
      <c r="B7" s="133" t="s">
        <v>76</v>
      </c>
    </row>
    <row r="9" ht="25.5">
      <c r="B9" s="138" t="s">
        <v>69</v>
      </c>
    </row>
    <row r="10" ht="12.75">
      <c r="B10" s="135"/>
    </row>
    <row r="11" ht="38.25">
      <c r="B11" s="139" t="s">
        <v>70</v>
      </c>
    </row>
    <row r="12" ht="12.75">
      <c r="B12" s="136"/>
    </row>
    <row r="13" ht="76.5">
      <c r="B13" s="140" t="s">
        <v>75</v>
      </c>
    </row>
    <row r="14" ht="12.75">
      <c r="B14" s="136"/>
    </row>
    <row r="15" ht="81" customHeight="1">
      <c r="B15" s="140" t="s">
        <v>73</v>
      </c>
    </row>
  </sheetData>
  <hyperlinks>
    <hyperlink ref="C2" location="'200801'!A1" display="Volver"/>
  </hyperlinks>
  <printOptions/>
  <pageMargins left="0.75" right="0.75" top="1" bottom="1" header="0" footer="0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 e Instituciones Financieras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Consolidada</dc:title>
  <dc:subject/>
  <dc:creator>SBIF</dc:creator>
  <cp:keywords/>
  <dc:description/>
  <cp:lastModifiedBy>Ricardo Arroyo M.</cp:lastModifiedBy>
  <cp:lastPrinted>2008-05-14T15:00:47Z</cp:lastPrinted>
  <dcterms:created xsi:type="dcterms:W3CDTF">2008-02-22T12:05:01Z</dcterms:created>
  <dcterms:modified xsi:type="dcterms:W3CDTF">2008-05-20T21:13:16Z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