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nm.Print_Area" localSheetId="0">'A-N° Sinies Denun'!$A$1:$E$24</definedName>
    <definedName name="_xlnm.Print_Area" localSheetId="1">'B-N° Sinies Pagad'!$A$1:$E$24</definedName>
    <definedName name="_xlnm.Print_Area" localSheetId="2">'C-N° Pers Sinies'!$A$1:$G$24</definedName>
    <definedName name="_xlnm.Print_Area" localSheetId="3">'D-Sinies Pag Direc'!$A$1:$H$53</definedName>
    <definedName name="_xlnm.Print_Area" localSheetId="4">'E-Costo Sin Direc'!$A$1:$F$25</definedName>
    <definedName name="_xlnm.Print_Area" localSheetId="5">'F-N° Seg Contrat'!$A$1:$I$24</definedName>
    <definedName name="_xlnm.Print_Area" localSheetId="6">'G-Prima Tot x Tip V'!$A$1:$I$24</definedName>
    <definedName name="_xlnm.Print_Area" localSheetId="7">'H-Prim Prom x Tip V'!$A$1:$I$9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<sst xmlns="http://schemas.openxmlformats.org/spreadsheetml/2006/main" count="157" uniqueCount="97">
  <si>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</si>
  <si>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</si>
  <si>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</si>
  <si>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</si>
  <si>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</si>
  <si>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</si>
  <si>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</si>
  <si>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</si>
  <si>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</si>
  <si>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</si>
  <si>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</si>
  <si>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</si>
  <si>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</si>
  <si>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</si>
  <si>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</si>
  <si>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</si>
  <si>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</si>
  <si>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</si>
  <si>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</si>
  <si>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</si>
  <si>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</si>
  <si>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</si>
  <si>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</si>
  <si>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</si>
  <si>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</si>
  <si>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</si>
  <si>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</si>
  <si>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</si>
  <si>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</si>
  <si>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</si>
  <si>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</si>
  <si>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</si>
  <si>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</si>
  <si>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</si>
  <si>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</si>
  <si>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</si>
  <si>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</si>
  <si>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</si>
  <si>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</si>
  <si>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</si>
  <si>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</si>
  <si>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</si>
  <si>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</si>
  <si>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</si>
  <si>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</si>
  <si>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</si>
  <si>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</si>
  <si>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</si>
  <si>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</si>
  <si>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</si>
  <si>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</si>
  <si>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</si>
  <si>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</si>
  <si>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</si>
  <si>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</si>
  <si>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</si>
  <si>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</si>
  <si>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</si>
  <si>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</si>
  <si>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</si>
  <si>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</si>
  <si>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</si>
  <si>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</si>
  <si>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</si>
  <si>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</si>
  <si>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</si>
  <si>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</si>
  <si>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</si>
  <si>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</si>
  <si>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</si>
  <si>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</si>
  <si>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</si>
  <si>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</si>
  <si>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</si>
  <si>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</si>
  <si>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</si>
  <si>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</si>
  <si>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</si>
  <si>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</si>
  <si>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</si>
  <si>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</si>
  <si>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</si>
  <si>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</si>
  <si>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</si>
  <si>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Mapfre</t>
  </si>
  <si>
    <t>Promedio</t>
  </si>
  <si>
    <t>Motocicletas</t>
  </si>
  <si>
    <t>ING Vida</t>
  </si>
  <si>
    <t>Bci</t>
  </si>
  <si>
    <t>Liberty</t>
  </si>
  <si>
    <t>RSA</t>
  </si>
  <si>
    <t>HDI</t>
  </si>
  <si>
    <t>C.S.G. Penta Security</t>
  </si>
  <si>
    <t>Zenit</t>
  </si>
  <si>
    <t xml:space="preserve">      (entre el 1 de enero y  30 de septiembre de 2011)</t>
  </si>
  <si>
    <t xml:space="preserve">      (entre el 1 de enero y 30 de septiembre de 2011, montos expresados en miles de pesos de septiembre de 2011)</t>
  </si>
  <si>
    <t>-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</si>
</sst>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Ch$&quot;#,##0_);\(&quot;Ch$&quot;#,##0\)"/>
    <numFmt numFmtId="189" formatCode="&quot;Ch$&quot;#,##0_);[Red]\(&quot;Ch$&quot;#,##0\)"/>
    <numFmt numFmtId="190" formatCode="&quot;Ch$&quot;#,##0.00_);\(&quot;Ch$&quot;#,##0.00\)"/>
    <numFmt numFmtId="191" formatCode="&quot;Ch$&quot;#,##0.00_);[Red]\(&quot;Ch$&quot;#,##0.00\)"/>
    <numFmt numFmtId="192" formatCode="_(&quot;Ch$&quot;* #,##0_);_(&quot;Ch$&quot;* \(#,##0\);_(&quot;Ch$&quot;* &quot;-&quot;_);_(@_)"/>
    <numFmt numFmtId="193" formatCode="_(&quot;Ch$&quot;* #,##0.00_);_(&quot;Ch$&quot;* \(#,##0.00\);_(&quot;Ch$&quot;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#,##0&quot; Pts&quot;;\-#,##0&quot; Pts&quot;"/>
    <numFmt numFmtId="199" formatCode="#,##0&quot; Pts&quot;;[Red]\-#,##0&quot; Pts&quot;"/>
    <numFmt numFmtId="200" formatCode="#,##0.00&quot; Pts&quot;;\-#,##0.00&quot; Pts&quot;"/>
    <numFmt numFmtId="201" formatCode="#,##0.00&quot; Pts&quot;;[Red]\-#,##0.00&quot; Pts&quot;"/>
    <numFmt numFmtId="202" formatCode="#,##0.000;[Red]\-#,##0.000"/>
    <numFmt numFmtId="203" formatCode="#,##0.0000;[Red]\-#,##0.0000"/>
    <numFmt numFmtId="204" formatCode="#,##0.0;[Red]\-#,##0.0"/>
    <numFmt numFmtId="205" formatCode="0.0%"/>
    <numFmt numFmtId="206" formatCode="0.0000000"/>
    <numFmt numFmtId="207" formatCode="0.000000"/>
    <numFmt numFmtId="208" formatCode="0.00000"/>
    <numFmt numFmtId="209" formatCode="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#,##0.00000000000;[Red]\-#,##0.00000000000"/>
    <numFmt numFmtId="217" formatCode="#,##0.0"/>
    <numFmt numFmtId="218" formatCode="0.00000000"/>
    <numFmt numFmtId="219" formatCode="0.000000000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#,##0.0_);[Red]\(#,##0.0\)"/>
  </numFmts>
  <fonts count="47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16">
    <xf numFmtId="0" fontId="0" fillId="0" borderId="0" xfId="0" applyAlignment="1">
      <alignment/>
    </xf>
    <xf numFmtId="3" fontId="3" fillId="0" borderId="10" xfId="57" applyNumberFormat="1" applyFont="1" applyBorder="1">
      <alignment/>
      <protection/>
    </xf>
    <xf numFmtId="0" fontId="4" fillId="0" borderId="0" xfId="60" applyFont="1" applyBorder="1" applyAlignment="1" quotePrefix="1">
      <alignment horizontal="left"/>
      <protection/>
    </xf>
    <xf numFmtId="3" fontId="3" fillId="0" borderId="10" xfId="59" applyNumberFormat="1" applyFont="1" applyBorder="1" applyAlignment="1" quotePrefix="1">
      <alignment horizontal="right"/>
      <protection/>
    </xf>
    <xf numFmtId="3" fontId="2" fillId="0" borderId="11" xfId="60" applyNumberFormat="1" applyFont="1" applyBorder="1" applyAlignment="1">
      <alignment horizontal="right"/>
      <protection/>
    </xf>
    <xf numFmtId="3" fontId="3" fillId="0" borderId="0" xfId="53" applyNumberFormat="1" applyFont="1" applyBorder="1" applyAlignment="1">
      <alignment/>
    </xf>
    <xf numFmtId="3" fontId="3" fillId="0" borderId="0" xfId="60" applyNumberFormat="1" applyFont="1" applyBorder="1">
      <alignment/>
      <protection/>
    </xf>
    <xf numFmtId="3" fontId="3" fillId="0" borderId="0" xfId="60" applyNumberFormat="1" applyFont="1" applyBorder="1" applyAlignment="1">
      <alignment horizontal="right"/>
      <protection/>
    </xf>
    <xf numFmtId="3" fontId="3" fillId="0" borderId="10" xfId="60" applyNumberFormat="1" applyFont="1" applyBorder="1" applyAlignment="1">
      <alignment horizontal="right"/>
      <protection/>
    </xf>
    <xf numFmtId="3" fontId="4" fillId="0" borderId="0" xfId="53" applyNumberFormat="1" applyFont="1" applyBorder="1" applyAlignment="1">
      <alignment/>
    </xf>
    <xf numFmtId="3" fontId="3" fillId="0" borderId="10" xfId="58" applyNumberFormat="1" applyFont="1" applyBorder="1">
      <alignment/>
      <protection/>
    </xf>
    <xf numFmtId="3" fontId="3" fillId="0" borderId="10" xfId="50" applyNumberFormat="1" applyFont="1" applyBorder="1" applyAlignment="1">
      <alignment/>
    </xf>
    <xf numFmtId="3" fontId="5" fillId="0" borderId="0" xfId="53" applyNumberFormat="1" applyFont="1" applyBorder="1" applyAlignment="1">
      <alignment/>
    </xf>
    <xf numFmtId="3" fontId="2" fillId="0" borderId="12" xfId="60" applyNumberFormat="1" applyFont="1" applyBorder="1" applyAlignment="1">
      <alignment horizontal="right"/>
      <protection/>
    </xf>
    <xf numFmtId="3" fontId="3" fillId="0" borderId="12" xfId="60" applyNumberFormat="1" applyFont="1" applyBorder="1" applyAlignment="1">
      <alignment horizontal="right"/>
      <protection/>
    </xf>
    <xf numFmtId="0" fontId="1" fillId="0" borderId="0" xfId="57" applyFont="1" applyAlignment="1" quotePrefix="1">
      <alignment horizontal="left"/>
      <protection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6" fillId="0" borderId="0" xfId="57" applyFont="1" applyAlignment="1" quotePrefix="1">
      <alignment horizontal="left"/>
      <protection/>
    </xf>
    <xf numFmtId="38" fontId="1" fillId="0" borderId="0" xfId="57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8" fontId="1" fillId="0" borderId="13" xfId="50" applyNumberFormat="1" applyFont="1" applyBorder="1" applyAlignment="1">
      <alignment/>
    </xf>
    <xf numFmtId="38" fontId="1" fillId="0" borderId="14" xfId="50" applyNumberFormat="1" applyFont="1" applyBorder="1" applyAlignment="1">
      <alignment/>
    </xf>
    <xf numFmtId="38" fontId="1" fillId="0" borderId="14" xfId="57" applyNumberFormat="1" applyFont="1" applyBorder="1">
      <alignment/>
      <protection/>
    </xf>
    <xf numFmtId="38" fontId="1" fillId="0" borderId="0" xfId="57" applyNumberFormat="1" applyFont="1">
      <alignment/>
      <protection/>
    </xf>
    <xf numFmtId="0" fontId="8" fillId="0" borderId="15" xfId="57" applyFont="1" applyBorder="1">
      <alignment/>
      <protection/>
    </xf>
    <xf numFmtId="221" fontId="1" fillId="0" borderId="16" xfId="50" applyNumberFormat="1" applyFont="1" applyBorder="1" applyAlignment="1">
      <alignment/>
    </xf>
    <xf numFmtId="38" fontId="1" fillId="0" borderId="16" xfId="57" applyNumberFormat="1" applyFont="1" applyBorder="1">
      <alignment/>
      <protection/>
    </xf>
    <xf numFmtId="221" fontId="1" fillId="0" borderId="0" xfId="50" applyNumberFormat="1" applyFont="1" applyBorder="1" applyAlignment="1">
      <alignment/>
    </xf>
    <xf numFmtId="0" fontId="8" fillId="0" borderId="0" xfId="57" applyFont="1" applyBorder="1">
      <alignment/>
      <protection/>
    </xf>
    <xf numFmtId="38" fontId="1" fillId="0" borderId="17" xfId="57" applyNumberFormat="1" applyFont="1" applyBorder="1">
      <alignment/>
      <protection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13" xfId="58" applyFont="1" applyBorder="1">
      <alignment/>
      <protection/>
    </xf>
    <xf numFmtId="38" fontId="1" fillId="0" borderId="14" xfId="51" applyNumberFormat="1" applyFont="1" applyBorder="1" applyAlignment="1">
      <alignment/>
    </xf>
    <xf numFmtId="38" fontId="1" fillId="0" borderId="14" xfId="58" applyNumberFormat="1" applyFont="1" applyBorder="1">
      <alignment/>
      <protection/>
    </xf>
    <xf numFmtId="0" fontId="1" fillId="0" borderId="14" xfId="58" applyFont="1" applyBorder="1">
      <alignment/>
      <protection/>
    </xf>
    <xf numFmtId="38" fontId="1" fillId="0" borderId="0" xfId="58" applyNumberFormat="1" applyFont="1">
      <alignment/>
      <protection/>
    </xf>
    <xf numFmtId="3" fontId="1" fillId="0" borderId="0" xfId="58" applyNumberFormat="1" applyFont="1">
      <alignment/>
      <protection/>
    </xf>
    <xf numFmtId="0" fontId="8" fillId="0" borderId="15" xfId="58" applyFont="1" applyBorder="1">
      <alignment/>
      <protection/>
    </xf>
    <xf numFmtId="221" fontId="1" fillId="0" borderId="16" xfId="51" applyNumberFormat="1" applyFont="1" applyBorder="1" applyAlignment="1">
      <alignment/>
    </xf>
    <xf numFmtId="38" fontId="1" fillId="0" borderId="16" xfId="58" applyNumberFormat="1" applyFont="1" applyBorder="1">
      <alignment/>
      <protection/>
    </xf>
    <xf numFmtId="0" fontId="1" fillId="0" borderId="16" xfId="58" applyFont="1" applyBorder="1">
      <alignment/>
      <protection/>
    </xf>
    <xf numFmtId="209" fontId="1" fillId="0" borderId="0" xfId="58" applyNumberFormat="1" applyFont="1">
      <alignment/>
      <protection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38" fontId="1" fillId="0" borderId="13" xfId="52" applyNumberFormat="1" applyFont="1" applyBorder="1" applyAlignment="1">
      <alignment/>
    </xf>
    <xf numFmtId="38" fontId="1" fillId="0" borderId="14" xfId="52" applyNumberFormat="1" applyFont="1" applyBorder="1" applyAlignment="1">
      <alignment/>
    </xf>
    <xf numFmtId="38" fontId="1" fillId="0" borderId="14" xfId="59" applyNumberFormat="1" applyFont="1" applyBorder="1">
      <alignment/>
      <protection/>
    </xf>
    <xf numFmtId="0" fontId="1" fillId="0" borderId="14" xfId="59" applyFont="1" applyBorder="1">
      <alignment/>
      <protection/>
    </xf>
    <xf numFmtId="38" fontId="1" fillId="0" borderId="0" xfId="59" applyNumberFormat="1" applyFont="1">
      <alignment/>
      <protection/>
    </xf>
    <xf numFmtId="0" fontId="8" fillId="0" borderId="15" xfId="59" applyFont="1" applyBorder="1">
      <alignment/>
      <protection/>
    </xf>
    <xf numFmtId="221" fontId="1" fillId="0" borderId="16" xfId="52" applyNumberFormat="1" applyFont="1" applyBorder="1" applyAlignment="1">
      <alignment/>
    </xf>
    <xf numFmtId="38" fontId="1" fillId="0" borderId="16" xfId="59" applyNumberFormat="1" applyFont="1" applyBorder="1">
      <alignment/>
      <protection/>
    </xf>
    <xf numFmtId="0" fontId="1" fillId="0" borderId="16" xfId="59" applyFont="1" applyBorder="1">
      <alignment/>
      <protection/>
    </xf>
    <xf numFmtId="3" fontId="1" fillId="0" borderId="0" xfId="59" applyNumberFormat="1" applyFont="1">
      <alignment/>
      <protection/>
    </xf>
    <xf numFmtId="209" fontId="1" fillId="0" borderId="0" xfId="59" applyNumberFormat="1" applyFon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0" fontId="5" fillId="0" borderId="0" xfId="60" applyFont="1" applyBorder="1" applyAlignment="1" quotePrefix="1">
      <alignment horizontal="left"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 quotePrefix="1">
      <alignment horizontal="left"/>
      <protection/>
    </xf>
    <xf numFmtId="0" fontId="1" fillId="0" borderId="18" xfId="60" applyFont="1" applyBorder="1" applyAlignment="1" quotePrefix="1">
      <alignment horizontal="left"/>
      <protection/>
    </xf>
    <xf numFmtId="0" fontId="6" fillId="0" borderId="19" xfId="60" applyFont="1" applyBorder="1" applyAlignment="1" quotePrefix="1">
      <alignment horizontal="left"/>
      <protection/>
    </xf>
    <xf numFmtId="0" fontId="1" fillId="0" borderId="19" xfId="60" applyFont="1" applyBorder="1">
      <alignment/>
      <protection/>
    </xf>
    <xf numFmtId="0" fontId="1" fillId="0" borderId="20" xfId="60" applyFont="1" applyBorder="1">
      <alignment/>
      <protection/>
    </xf>
    <xf numFmtId="0" fontId="7" fillId="0" borderId="21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12" xfId="60" applyFont="1" applyBorder="1" applyAlignment="1">
      <alignment horizontal="right"/>
      <protection/>
    </xf>
    <xf numFmtId="0" fontId="1" fillId="0" borderId="22" xfId="60" applyFont="1" applyBorder="1">
      <alignment/>
      <protection/>
    </xf>
    <xf numFmtId="0" fontId="1" fillId="0" borderId="23" xfId="60" applyFont="1" applyBorder="1">
      <alignment/>
      <protection/>
    </xf>
    <xf numFmtId="0" fontId="1" fillId="0" borderId="24" xfId="60" applyFont="1" applyBorder="1">
      <alignment/>
      <protection/>
    </xf>
    <xf numFmtId="3" fontId="1" fillId="0" borderId="0" xfId="60" applyNumberFormat="1" applyFont="1">
      <alignment/>
      <protection/>
    </xf>
    <xf numFmtId="0" fontId="1" fillId="0" borderId="13" xfId="60" applyFont="1" applyBorder="1">
      <alignment/>
      <protection/>
    </xf>
    <xf numFmtId="38" fontId="1" fillId="0" borderId="14" xfId="53" applyNumberFormat="1" applyFont="1" applyBorder="1" applyAlignment="1">
      <alignment/>
    </xf>
    <xf numFmtId="38" fontId="1" fillId="0" borderId="14" xfId="60" applyNumberFormat="1" applyFont="1" applyBorder="1">
      <alignment/>
      <protection/>
    </xf>
    <xf numFmtId="38" fontId="1" fillId="0" borderId="14" xfId="60" applyNumberFormat="1" applyFont="1" applyBorder="1" applyAlignment="1">
      <alignment horizontal="right"/>
      <protection/>
    </xf>
    <xf numFmtId="38" fontId="1" fillId="0" borderId="25" xfId="60" applyNumberFormat="1" applyFont="1" applyBorder="1" applyAlignment="1">
      <alignment horizontal="right"/>
      <protection/>
    </xf>
    <xf numFmtId="0" fontId="3" fillId="0" borderId="17" xfId="60" applyFont="1" applyBorder="1">
      <alignment/>
      <protection/>
    </xf>
    <xf numFmtId="38" fontId="1" fillId="0" borderId="0" xfId="60" applyNumberFormat="1" applyFont="1">
      <alignment/>
      <protection/>
    </xf>
    <xf numFmtId="0" fontId="8" fillId="0" borderId="15" xfId="60" applyFont="1" applyBorder="1">
      <alignment/>
      <protection/>
    </xf>
    <xf numFmtId="221" fontId="1" fillId="0" borderId="16" xfId="53" applyNumberFormat="1" applyFont="1" applyBorder="1" applyAlignment="1">
      <alignment/>
    </xf>
    <xf numFmtId="38" fontId="1" fillId="0" borderId="16" xfId="60" applyNumberFormat="1" applyFont="1" applyBorder="1">
      <alignment/>
      <protection/>
    </xf>
    <xf numFmtId="38" fontId="1" fillId="0" borderId="16" xfId="60" applyNumberFormat="1" applyFont="1" applyBorder="1" applyAlignment="1">
      <alignment horizontal="right"/>
      <protection/>
    </xf>
    <xf numFmtId="0" fontId="1" fillId="0" borderId="16" xfId="60" applyFont="1" applyBorder="1">
      <alignment/>
      <protection/>
    </xf>
    <xf numFmtId="0" fontId="1" fillId="0" borderId="26" xfId="60" applyFont="1" applyBorder="1">
      <alignment/>
      <protection/>
    </xf>
    <xf numFmtId="0" fontId="1" fillId="0" borderId="0" xfId="60" applyFont="1" applyBorder="1" applyAlignment="1" quotePrefix="1">
      <alignment horizontal="left"/>
      <protection/>
    </xf>
    <xf numFmtId="209" fontId="1" fillId="0" borderId="0" xfId="60" applyNumberFormat="1" applyFont="1">
      <alignment/>
      <protection/>
    </xf>
    <xf numFmtId="0" fontId="1" fillId="0" borderId="27" xfId="60" applyFont="1" applyBorder="1" applyAlignment="1" quotePrefix="1">
      <alignment horizontal="left"/>
      <protection/>
    </xf>
    <xf numFmtId="0" fontId="7" fillId="0" borderId="28" xfId="60" applyFont="1" applyBorder="1">
      <alignment/>
      <protection/>
    </xf>
    <xf numFmtId="0" fontId="1" fillId="0" borderId="29" xfId="60" applyFont="1" applyBorder="1">
      <alignment/>
      <protection/>
    </xf>
    <xf numFmtId="0" fontId="3" fillId="0" borderId="15" xfId="60" applyFont="1" applyBorder="1">
      <alignment/>
      <protection/>
    </xf>
    <xf numFmtId="38" fontId="1" fillId="0" borderId="16" xfId="53" applyNumberFormat="1" applyFont="1" applyBorder="1" applyAlignment="1">
      <alignment/>
    </xf>
    <xf numFmtId="38" fontId="1" fillId="0" borderId="26" xfId="60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/>
    </xf>
    <xf numFmtId="3" fontId="1" fillId="0" borderId="14" xfId="60" applyNumberFormat="1" applyFont="1" applyBorder="1">
      <alignment/>
      <protection/>
    </xf>
    <xf numFmtId="3" fontId="1" fillId="0" borderId="14" xfId="60" applyNumberFormat="1" applyFont="1" applyBorder="1" applyAlignment="1">
      <alignment horizontal="right"/>
      <protection/>
    </xf>
    <xf numFmtId="38" fontId="1" fillId="0" borderId="12" xfId="60" applyNumberFormat="1" applyFont="1" applyBorder="1" applyAlignment="1">
      <alignment horizontal="right"/>
      <protection/>
    </xf>
    <xf numFmtId="0" fontId="1" fillId="0" borderId="15" xfId="60" applyFont="1" applyBorder="1">
      <alignment/>
      <protection/>
    </xf>
    <xf numFmtId="38" fontId="1" fillId="0" borderId="30" xfId="60" applyNumberFormat="1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2" fillId="0" borderId="28" xfId="57" applyNumberFormat="1" applyFont="1" applyBorder="1" applyAlignment="1">
      <alignment horizontal="left"/>
      <protection/>
    </xf>
    <xf numFmtId="0" fontId="2" fillId="0" borderId="28" xfId="57" applyNumberFormat="1" applyFont="1" applyBorder="1" applyAlignment="1" quotePrefix="1">
      <alignment horizontal="left"/>
      <protection/>
    </xf>
    <xf numFmtId="0" fontId="7" fillId="0" borderId="0" xfId="60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3" fillId="0" borderId="0" xfId="59" applyNumberFormat="1" applyFont="1" applyBorder="1">
      <alignment/>
      <protection/>
    </xf>
    <xf numFmtId="0" fontId="9" fillId="0" borderId="0" xfId="57" applyFont="1" applyBorder="1" applyAlignment="1" quotePrefix="1">
      <alignment horizontal="left"/>
      <protection/>
    </xf>
    <xf numFmtId="0" fontId="3" fillId="0" borderId="0" xfId="57" applyFont="1">
      <alignment/>
      <protection/>
    </xf>
    <xf numFmtId="0" fontId="3" fillId="0" borderId="0" xfId="57" applyFont="1" applyBorder="1">
      <alignment/>
      <protection/>
    </xf>
    <xf numFmtId="3" fontId="3" fillId="0" borderId="31" xfId="57" applyNumberFormat="1" applyFont="1" applyBorder="1">
      <alignment/>
      <protection/>
    </xf>
    <xf numFmtId="38" fontId="3" fillId="0" borderId="25" xfId="57" applyNumberFormat="1" applyFont="1" applyBorder="1">
      <alignment/>
      <protection/>
    </xf>
    <xf numFmtId="38" fontId="3" fillId="0" borderId="26" xfId="57" applyNumberFormat="1" applyFont="1" applyBorder="1">
      <alignment/>
      <protection/>
    </xf>
    <xf numFmtId="38" fontId="3" fillId="0" borderId="0" xfId="57" applyNumberFormat="1" applyFont="1" applyBorder="1">
      <alignment/>
      <protection/>
    </xf>
    <xf numFmtId="3" fontId="3" fillId="0" borderId="11" xfId="57" applyNumberFormat="1" applyFont="1" applyFill="1" applyBorder="1">
      <alignment/>
      <protection/>
    </xf>
    <xf numFmtId="0" fontId="9" fillId="0" borderId="0" xfId="57" applyFont="1" applyAlignment="1" quotePrefix="1">
      <alignment horizontal="left"/>
      <protection/>
    </xf>
    <xf numFmtId="0" fontId="9" fillId="0" borderId="0" xfId="58" applyFont="1" applyAlignment="1" quotePrefix="1">
      <alignment horizontal="left"/>
      <protection/>
    </xf>
    <xf numFmtId="0" fontId="3" fillId="0" borderId="0" xfId="58" applyFont="1">
      <alignment/>
      <protection/>
    </xf>
    <xf numFmtId="3" fontId="3" fillId="0" borderId="11" xfId="58" applyNumberFormat="1" applyFont="1" applyBorder="1">
      <alignment/>
      <protection/>
    </xf>
    <xf numFmtId="0" fontId="3" fillId="0" borderId="25" xfId="58" applyFont="1" applyBorder="1">
      <alignment/>
      <protection/>
    </xf>
    <xf numFmtId="0" fontId="3" fillId="0" borderId="26" xfId="58" applyFont="1" applyBorder="1">
      <alignment/>
      <protection/>
    </xf>
    <xf numFmtId="0" fontId="3" fillId="0" borderId="0" xfId="59" applyFont="1">
      <alignment/>
      <protection/>
    </xf>
    <xf numFmtId="0" fontId="3" fillId="0" borderId="14" xfId="59" applyFont="1" applyBorder="1">
      <alignment/>
      <protection/>
    </xf>
    <xf numFmtId="0" fontId="3" fillId="0" borderId="16" xfId="59" applyFont="1" applyBorder="1">
      <alignment/>
      <protection/>
    </xf>
    <xf numFmtId="0" fontId="9" fillId="0" borderId="0" xfId="59" applyFont="1" applyAlignment="1" quotePrefix="1">
      <alignment horizontal="left"/>
      <protection/>
    </xf>
    <xf numFmtId="0" fontId="1" fillId="0" borderId="28" xfId="57" applyNumberFormat="1" applyFont="1" applyBorder="1" applyAlignment="1" quotePrefix="1">
      <alignment horizontal="left"/>
      <protection/>
    </xf>
    <xf numFmtId="38" fontId="3" fillId="0" borderId="0" xfId="59" applyNumberFormat="1" applyFont="1" applyBorder="1" applyAlignment="1">
      <alignment horizontal="right"/>
      <protection/>
    </xf>
    <xf numFmtId="3" fontId="3" fillId="0" borderId="11" xfId="59" applyNumberFormat="1" applyFont="1" applyBorder="1">
      <alignment/>
      <protection/>
    </xf>
    <xf numFmtId="0" fontId="3" fillId="0" borderId="25" xfId="59" applyFont="1" applyBorder="1">
      <alignment/>
      <protection/>
    </xf>
    <xf numFmtId="0" fontId="3" fillId="0" borderId="26" xfId="59" applyFont="1" applyBorder="1">
      <alignment/>
      <protection/>
    </xf>
    <xf numFmtId="3" fontId="3" fillId="0" borderId="11" xfId="59" applyNumberFormat="1" applyFont="1" applyBorder="1" applyAlignment="1" quotePrefix="1">
      <alignment horizontal="right"/>
      <protection/>
    </xf>
    <xf numFmtId="3" fontId="3" fillId="0" borderId="0" xfId="59" applyNumberFormat="1" applyFont="1">
      <alignment/>
      <protection/>
    </xf>
    <xf numFmtId="0" fontId="1" fillId="0" borderId="0" xfId="57" applyNumberFormat="1" applyFont="1" applyBorder="1" applyAlignment="1" quotePrefix="1">
      <alignment horizontal="left"/>
      <protection/>
    </xf>
    <xf numFmtId="0" fontId="2" fillId="0" borderId="32" xfId="57" applyFont="1" applyBorder="1" applyAlignment="1">
      <alignment horizontal="left"/>
      <protection/>
    </xf>
    <xf numFmtId="0" fontId="2" fillId="0" borderId="32" xfId="57" applyFont="1" applyBorder="1" applyAlignment="1" quotePrefix="1">
      <alignment horizontal="left"/>
      <protection/>
    </xf>
    <xf numFmtId="0" fontId="2" fillId="0" borderId="32" xfId="57" applyFont="1" applyBorder="1">
      <alignment/>
      <protection/>
    </xf>
    <xf numFmtId="49" fontId="2" fillId="0" borderId="28" xfId="57" applyNumberFormat="1" applyFont="1" applyBorder="1" applyAlignment="1">
      <alignment horizontal="left"/>
      <protection/>
    </xf>
    <xf numFmtId="0" fontId="4" fillId="0" borderId="0" xfId="57" applyFont="1" applyAlignment="1" quotePrefix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5" fillId="0" borderId="0" xfId="57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3" fillId="0" borderId="17" xfId="57" applyFont="1" applyBorder="1">
      <alignment/>
      <protection/>
    </xf>
    <xf numFmtId="3" fontId="3" fillId="0" borderId="0" xfId="50" applyNumberFormat="1" applyFont="1" applyBorder="1" applyAlignment="1">
      <alignment/>
    </xf>
    <xf numFmtId="3" fontId="3" fillId="0" borderId="0" xfId="57" applyNumberFormat="1" applyFont="1" applyBorder="1">
      <alignment/>
      <protection/>
    </xf>
    <xf numFmtId="0" fontId="3" fillId="0" borderId="17" xfId="58" applyFont="1" applyBorder="1">
      <alignment/>
      <protection/>
    </xf>
    <xf numFmtId="3" fontId="3" fillId="0" borderId="0" xfId="51" applyNumberFormat="1" applyFont="1" applyBorder="1" applyAlignment="1">
      <alignment/>
    </xf>
    <xf numFmtId="0" fontId="3" fillId="0" borderId="28" xfId="57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17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7" fillId="0" borderId="27" xfId="57" applyFont="1" applyBorder="1" applyAlignment="1" quotePrefix="1">
      <alignment horizontal="left"/>
      <protection/>
    </xf>
    <xf numFmtId="0" fontId="7" fillId="0" borderId="19" xfId="57" applyFont="1" applyBorder="1" applyAlignment="1" quotePrefix="1">
      <alignment horizontal="right"/>
      <protection/>
    </xf>
    <xf numFmtId="0" fontId="7" fillId="0" borderId="20" xfId="57" applyFont="1" applyBorder="1" applyAlignment="1" quotePrefix="1">
      <alignment horizontal="right"/>
      <protection/>
    </xf>
    <xf numFmtId="0" fontId="7" fillId="0" borderId="28" xfId="57" applyFont="1" applyBorder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0" xfId="57" applyFont="1" applyBorder="1" applyAlignment="1" quotePrefix="1">
      <alignment horizontal="right"/>
      <protection/>
    </xf>
    <xf numFmtId="0" fontId="7" fillId="0" borderId="12" xfId="57" applyFont="1" applyBorder="1" applyAlignment="1" quotePrefix="1">
      <alignment horizontal="right"/>
      <protection/>
    </xf>
    <xf numFmtId="0" fontId="7" fillId="0" borderId="29" xfId="57" applyFont="1" applyBorder="1">
      <alignment/>
      <protection/>
    </xf>
    <xf numFmtId="0" fontId="7" fillId="0" borderId="23" xfId="57" applyFont="1" applyBorder="1" applyAlignment="1" quotePrefix="1">
      <alignment horizontal="right"/>
      <protection/>
    </xf>
    <xf numFmtId="0" fontId="7" fillId="0" borderId="24" xfId="57" applyFont="1" applyBorder="1" applyAlignment="1" quotePrefix="1">
      <alignment horizontal="right"/>
      <protection/>
    </xf>
    <xf numFmtId="0" fontId="7" fillId="0" borderId="12" xfId="57" applyFont="1" applyBorder="1" applyAlignment="1">
      <alignment horizontal="right"/>
      <protection/>
    </xf>
    <xf numFmtId="0" fontId="7" fillId="0" borderId="27" xfId="58" applyFont="1" applyBorder="1" applyAlignment="1" quotePrefix="1">
      <alignment horizontal="left"/>
      <protection/>
    </xf>
    <xf numFmtId="0" fontId="7" fillId="0" borderId="19" xfId="58" applyFont="1" applyBorder="1" applyAlignment="1" quotePrefix="1">
      <alignment horizontal="right"/>
      <protection/>
    </xf>
    <xf numFmtId="0" fontId="7" fillId="0" borderId="33" xfId="58" applyFont="1" applyBorder="1" applyAlignment="1" quotePrefix="1">
      <alignment horizontal="left"/>
      <protection/>
    </xf>
    <xf numFmtId="0" fontId="7" fillId="0" borderId="19" xfId="58" applyFont="1" applyBorder="1" applyAlignment="1">
      <alignment horizontal="right"/>
      <protection/>
    </xf>
    <xf numFmtId="0" fontId="7" fillId="0" borderId="20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12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4" xfId="58" applyFont="1" applyBorder="1" applyAlignment="1" quotePrefix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33" xfId="59" applyFont="1" applyBorder="1" applyAlignment="1" quotePrefix="1">
      <alignment horizontal="left"/>
      <protection/>
    </xf>
    <xf numFmtId="0" fontId="7" fillId="0" borderId="33" xfId="59" applyFont="1" applyBorder="1">
      <alignment/>
      <protection/>
    </xf>
    <xf numFmtId="0" fontId="7" fillId="0" borderId="33" xfId="59" applyFont="1" applyBorder="1" applyAlignment="1" quotePrefix="1">
      <alignment horizontal="center"/>
      <protection/>
    </xf>
    <xf numFmtId="0" fontId="7" fillId="0" borderId="33" xfId="59" applyFont="1" applyBorder="1" applyAlignment="1">
      <alignment horizontal="center"/>
      <protection/>
    </xf>
    <xf numFmtId="0" fontId="7" fillId="0" borderId="19" xfId="59" applyFont="1" applyBorder="1" applyAlignment="1">
      <alignment horizontal="right"/>
      <protection/>
    </xf>
    <xf numFmtId="0" fontId="7" fillId="0" borderId="20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12" xfId="59" applyFont="1" applyBorder="1" applyAlignment="1">
      <alignment horizontal="right"/>
      <protection/>
    </xf>
    <xf numFmtId="0" fontId="7" fillId="0" borderId="29" xfId="59" applyFont="1" applyBorder="1">
      <alignment/>
      <protection/>
    </xf>
    <xf numFmtId="0" fontId="7" fillId="0" borderId="23" xfId="59" applyFont="1" applyBorder="1" applyAlignment="1">
      <alignment horizontal="right"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23" xfId="59" applyFont="1" applyBorder="1">
      <alignment/>
      <protection/>
    </xf>
    <xf numFmtId="0" fontId="7" fillId="0" borderId="24" xfId="59" applyFont="1" applyBorder="1" applyAlignment="1" quotePrefix="1">
      <alignment horizontal="right"/>
      <protection/>
    </xf>
    <xf numFmtId="0" fontId="7" fillId="0" borderId="0" xfId="59" applyFont="1" applyAlignment="1">
      <alignment horizontal="right"/>
      <protection/>
    </xf>
    <xf numFmtId="0" fontId="7" fillId="0" borderId="12" xfId="59" applyFont="1" applyBorder="1" applyAlignment="1" quotePrefix="1">
      <alignment horizontal="right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59" applyFont="1" applyBorder="1" applyAlignment="1">
      <alignment horizontal="left"/>
      <protection/>
    </xf>
    <xf numFmtId="3" fontId="1" fillId="0" borderId="0" xfId="60" applyNumberFormat="1" applyFont="1" applyFill="1">
      <alignment/>
      <protection/>
    </xf>
    <xf numFmtId="0" fontId="1" fillId="0" borderId="0" xfId="59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60" applyNumberFormat="1" applyFont="1" applyBorder="1" applyAlignment="1">
      <alignment horizontal="right"/>
      <protection/>
    </xf>
    <xf numFmtId="3" fontId="4" fillId="0" borderId="23" xfId="53" applyNumberFormat="1" applyFont="1" applyBorder="1" applyAlignment="1">
      <alignment/>
    </xf>
    <xf numFmtId="3" fontId="2" fillId="0" borderId="24" xfId="60" applyNumberFormat="1" applyFont="1" applyBorder="1" applyAlignment="1">
      <alignment horizontal="right"/>
      <protection/>
    </xf>
    <xf numFmtId="0" fontId="1" fillId="0" borderId="0" xfId="60" applyFont="1" applyFill="1">
      <alignment/>
      <protection/>
    </xf>
    <xf numFmtId="0" fontId="2" fillId="0" borderId="28" xfId="57" applyNumberFormat="1" applyFont="1" applyFill="1" applyBorder="1" applyAlignment="1">
      <alignment horizontal="left"/>
      <protection/>
    </xf>
    <xf numFmtId="3" fontId="2" fillId="0" borderId="11" xfId="60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3" fillId="0" borderId="11" xfId="58" applyNumberFormat="1" applyFont="1" applyFill="1" applyBorder="1">
      <alignment/>
      <protection/>
    </xf>
    <xf numFmtId="3" fontId="3" fillId="0" borderId="0" xfId="57" applyNumberFormat="1" applyFont="1" applyFill="1" applyBorder="1">
      <alignment/>
      <protection/>
    </xf>
    <xf numFmtId="3" fontId="3" fillId="0" borderId="0" xfId="58" applyNumberFormat="1" applyFont="1" applyBorder="1">
      <alignment/>
      <protection/>
    </xf>
    <xf numFmtId="3" fontId="3" fillId="0" borderId="0" xfId="59" applyNumberFormat="1" applyFont="1" applyBorder="1" applyAlignment="1" quotePrefix="1">
      <alignment horizontal="right"/>
      <protection/>
    </xf>
    <xf numFmtId="3" fontId="2" fillId="0" borderId="0" xfId="60" applyNumberFormat="1" applyFont="1" applyFill="1" applyBorder="1" applyAlignment="1">
      <alignment horizontal="right"/>
      <protection/>
    </xf>
    <xf numFmtId="0" fontId="7" fillId="0" borderId="33" xfId="59" applyFont="1" applyBorder="1" applyAlignment="1" quotePrefix="1">
      <alignment horizontal="center"/>
      <protection/>
    </xf>
    <xf numFmtId="0" fontId="7" fillId="0" borderId="33" xfId="59" applyFont="1" applyBorder="1" applyAlignment="1">
      <alignment horizontal="center"/>
      <protection/>
    </xf>
    <xf numFmtId="3" fontId="4" fillId="0" borderId="0" xfId="53" applyNumberFormat="1" applyFont="1" applyBorder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SOAPAB" xfId="50"/>
    <cellStyle name="Millares_SOAPC" xfId="51"/>
    <cellStyle name="Millares_SOAPDE" xfId="52"/>
    <cellStyle name="Millares_SOAPFGH" xfId="53"/>
    <cellStyle name="Currency" xfId="54"/>
    <cellStyle name="Currency [0]" xfId="55"/>
    <cellStyle name="Neutral" xfId="56"/>
    <cellStyle name="Normal_SOAPAB" xfId="57"/>
    <cellStyle name="Normal_SOAPC" xfId="58"/>
    <cellStyle name="Normal_SOAPDE" xfId="59"/>
    <cellStyle name="Normal_SOAPFGH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115"/>
  <sheetViews>
    <sheetView tabSelected="1" zoomScalePageLayoutView="0" workbookViewId="0" topLeftCell="A1">
      <selection activeCell="I15" sqref="I15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08" customWidth="1"/>
    <col min="6" max="6" width="11.7109375" style="16" customWidth="1"/>
    <col min="7" max="16384" width="11.421875" style="16" customWidth="1"/>
  </cols>
  <sheetData>
    <row r="1" ht="12.75">
      <c r="A1" s="15"/>
    </row>
    <row r="2" ht="12.75">
      <c r="A2" s="15"/>
    </row>
    <row r="3" spans="1:6" ht="12.75">
      <c r="A3" s="107" t="s">
        <v>62</v>
      </c>
      <c r="B3" s="17"/>
      <c r="C3" s="17"/>
      <c r="D3" s="17"/>
      <c r="E3" s="109"/>
      <c r="F3" s="17"/>
    </row>
    <row r="5" ht="12.75">
      <c r="A5" s="140" t="s">
        <v>63</v>
      </c>
    </row>
    <row r="6" spans="1:2" ht="12.75" customHeight="1">
      <c r="A6" s="137" t="s">
        <v>94</v>
      </c>
      <c r="B6" s="18"/>
    </row>
    <row r="7" spans="1:5" ht="12.75" customHeight="1">
      <c r="A7" s="153"/>
      <c r="B7" s="154" t="s">
        <v>47</v>
      </c>
      <c r="C7" s="154" t="s">
        <v>47</v>
      </c>
      <c r="D7" s="154" t="s">
        <v>47</v>
      </c>
      <c r="E7" s="155" t="s">
        <v>64</v>
      </c>
    </row>
    <row r="8" spans="1:5" ht="12.75" customHeight="1">
      <c r="A8" s="156" t="s">
        <v>1</v>
      </c>
      <c r="B8" s="157" t="s">
        <v>65</v>
      </c>
      <c r="C8" s="158" t="s">
        <v>23</v>
      </c>
      <c r="D8" s="157" t="s">
        <v>66</v>
      </c>
      <c r="E8" s="159" t="s">
        <v>67</v>
      </c>
    </row>
    <row r="9" spans="1:5" ht="12.75">
      <c r="A9" s="160"/>
      <c r="B9" s="161" t="s">
        <v>68</v>
      </c>
      <c r="C9" s="161" t="s">
        <v>69</v>
      </c>
      <c r="D9" s="161" t="s">
        <v>70</v>
      </c>
      <c r="E9" s="162" t="s">
        <v>71</v>
      </c>
    </row>
    <row r="10" spans="1:5" ht="12.75">
      <c r="A10" s="133" t="s">
        <v>81</v>
      </c>
      <c r="B10" s="20">
        <v>2</v>
      </c>
      <c r="C10" s="20">
        <v>0</v>
      </c>
      <c r="D10" s="21">
        <v>3680</v>
      </c>
      <c r="E10" s="110">
        <f aca="true" t="shared" si="0" ref="E10:E20">SUM(B10:D10)</f>
        <v>3682</v>
      </c>
    </row>
    <row r="11" spans="1:5" ht="12.75">
      <c r="A11" s="133" t="s">
        <v>88</v>
      </c>
      <c r="B11" s="20">
        <v>20</v>
      </c>
      <c r="C11" s="20">
        <v>0</v>
      </c>
      <c r="D11" s="21">
        <v>6988</v>
      </c>
      <c r="E11" s="110">
        <f t="shared" si="0"/>
        <v>7008</v>
      </c>
    </row>
    <row r="12" spans="1:5" ht="12.75">
      <c r="A12" s="133" t="s">
        <v>9</v>
      </c>
      <c r="B12" s="20">
        <v>8</v>
      </c>
      <c r="C12" s="20">
        <v>0</v>
      </c>
      <c r="D12" s="21">
        <v>977</v>
      </c>
      <c r="E12" s="110">
        <f t="shared" si="0"/>
        <v>985</v>
      </c>
    </row>
    <row r="13" spans="1:5" ht="12.75">
      <c r="A13" s="134" t="s">
        <v>83</v>
      </c>
      <c r="B13" s="20">
        <v>3</v>
      </c>
      <c r="C13" s="20">
        <v>0</v>
      </c>
      <c r="D13" s="21">
        <v>846</v>
      </c>
      <c r="E13" s="110">
        <f t="shared" si="0"/>
        <v>849</v>
      </c>
    </row>
    <row r="14" spans="1:5" ht="12.75">
      <c r="A14" s="133" t="s">
        <v>91</v>
      </c>
      <c r="B14" s="20">
        <v>0</v>
      </c>
      <c r="C14" s="20">
        <v>0</v>
      </c>
      <c r="D14" s="21">
        <v>5</v>
      </c>
      <c r="E14" s="110">
        <f t="shared" si="0"/>
        <v>5</v>
      </c>
    </row>
    <row r="15" spans="1:5" ht="12.75">
      <c r="A15" s="135" t="s">
        <v>87</v>
      </c>
      <c r="B15" s="20">
        <v>0</v>
      </c>
      <c r="C15" s="20">
        <v>0</v>
      </c>
      <c r="D15" s="21">
        <v>0</v>
      </c>
      <c r="E15" s="110">
        <f t="shared" si="0"/>
        <v>0</v>
      </c>
    </row>
    <row r="16" spans="1:5" ht="12.75">
      <c r="A16" s="133" t="s">
        <v>89</v>
      </c>
      <c r="B16" s="20">
        <v>0</v>
      </c>
      <c r="C16" s="20">
        <v>0</v>
      </c>
      <c r="D16" s="21">
        <v>318</v>
      </c>
      <c r="E16" s="110">
        <f t="shared" si="0"/>
        <v>318</v>
      </c>
    </row>
    <row r="17" spans="1:5" ht="12.75">
      <c r="A17" s="135" t="s">
        <v>84</v>
      </c>
      <c r="B17" s="20">
        <v>12</v>
      </c>
      <c r="C17" s="20">
        <v>0</v>
      </c>
      <c r="D17" s="105">
        <v>1231</v>
      </c>
      <c r="E17" s="110">
        <f t="shared" si="0"/>
        <v>1243</v>
      </c>
    </row>
    <row r="18" spans="1:5" ht="12.75">
      <c r="A18" s="135" t="s">
        <v>92</v>
      </c>
      <c r="B18" s="20">
        <v>26</v>
      </c>
      <c r="C18" s="20">
        <v>0</v>
      </c>
      <c r="D18" s="105">
        <v>5829</v>
      </c>
      <c r="E18" s="110">
        <f t="shared" si="0"/>
        <v>5855</v>
      </c>
    </row>
    <row r="19" spans="1:5" ht="12.75">
      <c r="A19" s="133" t="s">
        <v>10</v>
      </c>
      <c r="B19" s="20">
        <v>1</v>
      </c>
      <c r="C19" s="20">
        <v>46</v>
      </c>
      <c r="D19" s="21">
        <v>1783</v>
      </c>
      <c r="E19" s="110">
        <f t="shared" si="0"/>
        <v>1830</v>
      </c>
    </row>
    <row r="20" spans="1:5" ht="12.75">
      <c r="A20" s="133" t="s">
        <v>90</v>
      </c>
      <c r="B20" s="20">
        <v>0</v>
      </c>
      <c r="C20" s="20">
        <v>0</v>
      </c>
      <c r="D20" s="21">
        <v>849</v>
      </c>
      <c r="E20" s="110">
        <f t="shared" si="0"/>
        <v>849</v>
      </c>
    </row>
    <row r="21" spans="1:5" ht="12.75" customHeight="1">
      <c r="A21" s="133" t="s">
        <v>93</v>
      </c>
      <c r="B21" s="20">
        <v>0</v>
      </c>
      <c r="C21" s="20">
        <v>0</v>
      </c>
      <c r="D21" s="21">
        <v>119</v>
      </c>
      <c r="E21" s="110">
        <f>SUM(B21:D21)</f>
        <v>119</v>
      </c>
    </row>
    <row r="22" spans="1:6" ht="12.75" customHeight="1">
      <c r="A22" s="22"/>
      <c r="B22" s="23"/>
      <c r="C22" s="24"/>
      <c r="D22" s="24"/>
      <c r="E22" s="111"/>
      <c r="F22" s="25"/>
    </row>
    <row r="23" spans="1:5" ht="12.75" customHeight="1">
      <c r="A23" s="143" t="s">
        <v>11</v>
      </c>
      <c r="B23" s="144">
        <f>SUM(B10:B21)</f>
        <v>72</v>
      </c>
      <c r="C23" s="144">
        <f>SUM(C10:C21)</f>
        <v>46</v>
      </c>
      <c r="D23" s="144">
        <f>SUM(D10:D21)</f>
        <v>22625</v>
      </c>
      <c r="E23" s="11">
        <f>SUM(E10:E21)</f>
        <v>22743</v>
      </c>
    </row>
    <row r="24" spans="1:5" ht="12.75" customHeight="1">
      <c r="A24" s="26"/>
      <c r="B24" s="27"/>
      <c r="C24" s="28"/>
      <c r="D24" s="28"/>
      <c r="E24" s="112"/>
    </row>
    <row r="25" spans="2:5" ht="12.75" customHeight="1">
      <c r="B25" s="29"/>
      <c r="C25" s="19"/>
      <c r="D25" s="19"/>
      <c r="E25" s="113"/>
    </row>
    <row r="26" spans="1:5" ht="12.75" customHeight="1">
      <c r="A26" s="15"/>
      <c r="B26" s="29"/>
      <c r="C26" s="19"/>
      <c r="D26" s="19"/>
      <c r="E26" s="113"/>
    </row>
    <row r="27" spans="1:5" ht="12.75" customHeight="1">
      <c r="A27" s="30"/>
      <c r="B27" s="29"/>
      <c r="C27" s="19"/>
      <c r="D27" s="19"/>
      <c r="E27" s="113"/>
    </row>
    <row r="28" spans="1:5" ht="15.75">
      <c r="A28" s="30"/>
      <c r="B28" s="29"/>
      <c r="C28" s="19"/>
      <c r="D28" s="19"/>
      <c r="E28" s="113"/>
    </row>
    <row r="29" ht="12.75" customHeight="1"/>
    <row r="30" ht="12.75" customHeight="1"/>
    <row r="50" ht="12.75">
      <c r="F50" s="31"/>
    </row>
    <row r="51" ht="12.75" customHeight="1"/>
    <row r="54" ht="12.75">
      <c r="A54" s="15"/>
    </row>
    <row r="115" spans="1:5" ht="15.75">
      <c r="A115" s="26"/>
      <c r="B115" s="27"/>
      <c r="C115" s="28"/>
      <c r="D115" s="28"/>
      <c r="E115" s="112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4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07" t="s">
        <v>62</v>
      </c>
    </row>
    <row r="4" spans="1:5" ht="12.75">
      <c r="A4" s="15"/>
      <c r="B4" s="16"/>
      <c r="C4" s="16"/>
      <c r="D4" s="16"/>
      <c r="E4" s="108"/>
    </row>
    <row r="5" spans="1:5" ht="12.75">
      <c r="A5" s="140" t="s">
        <v>72</v>
      </c>
      <c r="B5" s="16"/>
      <c r="C5" s="16"/>
      <c r="D5" s="16"/>
      <c r="E5" s="108"/>
    </row>
    <row r="6" spans="1:5" ht="12.75">
      <c r="A6" s="137" t="str">
        <f>'A-N° Sinies Denun'!A6</f>
        <v>      (entre el 1 de enero y  30 de septiembre de 2011)</v>
      </c>
      <c r="B6" s="115"/>
      <c r="C6" s="16"/>
      <c r="D6" s="16"/>
      <c r="E6" s="108"/>
    </row>
    <row r="7" spans="1:5" ht="12.75">
      <c r="A7" s="153"/>
      <c r="B7" s="154" t="s">
        <v>47</v>
      </c>
      <c r="C7" s="154" t="s">
        <v>47</v>
      </c>
      <c r="D7" s="154" t="s">
        <v>47</v>
      </c>
      <c r="E7" s="155" t="s">
        <v>35</v>
      </c>
    </row>
    <row r="8" spans="1:5" ht="12.75">
      <c r="A8" s="156" t="s">
        <v>1</v>
      </c>
      <c r="B8" s="157" t="s">
        <v>51</v>
      </c>
      <c r="C8" s="158" t="s">
        <v>73</v>
      </c>
      <c r="D8" s="157" t="s">
        <v>52</v>
      </c>
      <c r="E8" s="163"/>
    </row>
    <row r="9" spans="1:5" ht="12.75">
      <c r="A9" s="160"/>
      <c r="B9" s="161" t="s">
        <v>74</v>
      </c>
      <c r="C9" s="161" t="s">
        <v>75</v>
      </c>
      <c r="D9" s="161" t="s">
        <v>76</v>
      </c>
      <c r="E9" s="162" t="s">
        <v>77</v>
      </c>
    </row>
    <row r="10" spans="1:5" ht="12.75">
      <c r="A10" s="136" t="str">
        <f>'A-N° Sinies Denun'!A10</f>
        <v>Aseguradora Magallanes</v>
      </c>
      <c r="B10" s="21">
        <v>3184</v>
      </c>
      <c r="C10" s="21">
        <v>0</v>
      </c>
      <c r="D10" s="21">
        <v>496</v>
      </c>
      <c r="E10" s="114">
        <f aca="true" t="shared" si="0" ref="E10:E21">SUM(B10:D10)</f>
        <v>3680</v>
      </c>
    </row>
    <row r="11" spans="1:5" ht="12.75">
      <c r="A11" s="136" t="str">
        <f>'A-N° Sinies Denun'!A11</f>
        <v>Bci</v>
      </c>
      <c r="B11" s="21">
        <v>2603</v>
      </c>
      <c r="C11" s="21">
        <v>3837</v>
      </c>
      <c r="D11" s="21">
        <v>548</v>
      </c>
      <c r="E11" s="114">
        <f t="shared" si="0"/>
        <v>6988</v>
      </c>
    </row>
    <row r="12" spans="1:5" ht="12.75">
      <c r="A12" s="136" t="str">
        <f>'A-N° Sinies Denun'!A12</f>
        <v>Chilena Consolidada</v>
      </c>
      <c r="B12" s="21">
        <v>157</v>
      </c>
      <c r="C12" s="21">
        <v>726</v>
      </c>
      <c r="D12" s="21">
        <v>94</v>
      </c>
      <c r="E12" s="114">
        <f t="shared" si="0"/>
        <v>977</v>
      </c>
    </row>
    <row r="13" spans="1:5" ht="12.75">
      <c r="A13" s="136" t="str">
        <f>'A-N° Sinies Denun'!A13</f>
        <v>Consorcio Nacional</v>
      </c>
      <c r="B13" s="21">
        <v>148</v>
      </c>
      <c r="C13" s="21">
        <v>621</v>
      </c>
      <c r="D13" s="21">
        <v>77</v>
      </c>
      <c r="E13" s="114">
        <f t="shared" si="0"/>
        <v>846</v>
      </c>
    </row>
    <row r="14" spans="1:5" ht="12.75">
      <c r="A14" s="136" t="str">
        <f>'A-N° Sinies Denun'!A14</f>
        <v>HDI</v>
      </c>
      <c r="B14" s="21">
        <v>5</v>
      </c>
      <c r="C14" s="21">
        <v>0</v>
      </c>
      <c r="D14" s="21">
        <v>0</v>
      </c>
      <c r="E14" s="114">
        <f t="shared" si="0"/>
        <v>5</v>
      </c>
    </row>
    <row r="15" spans="1:5" ht="12.75">
      <c r="A15" s="136" t="str">
        <f>'A-N° Sinies Denun'!A15</f>
        <v>ING Vida</v>
      </c>
      <c r="B15" s="21">
        <v>0</v>
      </c>
      <c r="C15" s="21">
        <v>0</v>
      </c>
      <c r="D15" s="21">
        <v>0</v>
      </c>
      <c r="E15" s="114">
        <f t="shared" si="0"/>
        <v>0</v>
      </c>
    </row>
    <row r="16" spans="1:5" ht="12.75">
      <c r="A16" s="136" t="str">
        <f>'A-N° Sinies Denun'!A16</f>
        <v>Liberty</v>
      </c>
      <c r="B16" s="21">
        <v>53</v>
      </c>
      <c r="C16" s="21">
        <v>238</v>
      </c>
      <c r="D16" s="21">
        <v>27</v>
      </c>
      <c r="E16" s="114">
        <f t="shared" si="0"/>
        <v>318</v>
      </c>
    </row>
    <row r="17" spans="1:5" ht="12.75">
      <c r="A17" s="136" t="str">
        <f>'A-N° Sinies Denun'!A17</f>
        <v>Mapfre</v>
      </c>
      <c r="B17" s="21">
        <v>649</v>
      </c>
      <c r="C17" s="21">
        <v>270</v>
      </c>
      <c r="D17" s="21">
        <v>312</v>
      </c>
      <c r="E17" s="114">
        <f t="shared" si="0"/>
        <v>1231</v>
      </c>
    </row>
    <row r="18" spans="1:5" ht="12.75">
      <c r="A18" s="136" t="str">
        <f>'A-N° Sinies Denun'!A18</f>
        <v>C.S.G. Penta Security</v>
      </c>
      <c r="B18" s="21">
        <v>1349</v>
      </c>
      <c r="C18" s="21">
        <v>4067</v>
      </c>
      <c r="D18" s="21">
        <v>413</v>
      </c>
      <c r="E18" s="114">
        <f t="shared" si="0"/>
        <v>5829</v>
      </c>
    </row>
    <row r="19" spans="1:5" ht="12.75">
      <c r="A19" s="136" t="str">
        <f>'A-N° Sinies Denun'!A19</f>
        <v>Renta Nacional</v>
      </c>
      <c r="B19" s="21">
        <v>1738</v>
      </c>
      <c r="C19" s="21">
        <v>45</v>
      </c>
      <c r="D19" s="21">
        <v>0</v>
      </c>
      <c r="E19" s="114">
        <f t="shared" si="0"/>
        <v>1783</v>
      </c>
    </row>
    <row r="20" spans="1:5" ht="12.75">
      <c r="A20" s="136" t="str">
        <f>'A-N° Sinies Denun'!A20</f>
        <v>RSA</v>
      </c>
      <c r="B20" s="21">
        <v>125</v>
      </c>
      <c r="C20" s="21">
        <v>656</v>
      </c>
      <c r="D20" s="21">
        <v>68</v>
      </c>
      <c r="E20" s="114">
        <f t="shared" si="0"/>
        <v>849</v>
      </c>
    </row>
    <row r="21" spans="1:5" ht="12.75">
      <c r="A21" s="136" t="str">
        <f>'A-N° Sinies Denun'!A21</f>
        <v>Zenit</v>
      </c>
      <c r="B21" s="21">
        <v>58</v>
      </c>
      <c r="C21" s="21">
        <v>58</v>
      </c>
      <c r="D21" s="21">
        <v>3</v>
      </c>
      <c r="E21" s="209">
        <f t="shared" si="0"/>
        <v>119</v>
      </c>
    </row>
    <row r="22" spans="1:5" ht="12.75">
      <c r="A22" s="22"/>
      <c r="B22" s="23"/>
      <c r="C22" s="24"/>
      <c r="D22" s="24"/>
      <c r="E22" s="111"/>
    </row>
    <row r="23" spans="1:5" ht="12.75">
      <c r="A23" s="143" t="s">
        <v>11</v>
      </c>
      <c r="B23" s="144">
        <f>SUM(B10:B21)</f>
        <v>10069</v>
      </c>
      <c r="C23" s="145">
        <f>SUM(C10:C21)</f>
        <v>10518</v>
      </c>
      <c r="D23" s="145">
        <f>SUM(D10:D21)</f>
        <v>2038</v>
      </c>
      <c r="E23" s="1">
        <f>SUM(E10:E21)</f>
        <v>22625</v>
      </c>
    </row>
    <row r="24" spans="1:5" ht="15.75">
      <c r="A24" s="26"/>
      <c r="B24" s="27"/>
      <c r="C24" s="28"/>
      <c r="D24" s="28"/>
      <c r="E24" s="112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6"/>
  <sheetViews>
    <sheetView zoomScalePageLayoutView="0" workbookViewId="0" topLeftCell="A1">
      <selection activeCell="G21" sqref="G21"/>
    </sheetView>
  </sheetViews>
  <sheetFormatPr defaultColWidth="11.421875" defaultRowHeight="12.75"/>
  <cols>
    <col min="1" max="1" width="22.421875" style="33" customWidth="1"/>
    <col min="2" max="2" width="10.140625" style="33" customWidth="1"/>
    <col min="3" max="4" width="11.7109375" style="33" customWidth="1"/>
    <col min="5" max="5" width="14.00390625" style="33" customWidth="1"/>
    <col min="6" max="6" width="12.421875" style="33" customWidth="1"/>
    <col min="7" max="7" width="21.7109375" style="117" customWidth="1"/>
    <col min="8" max="16384" width="11.421875" style="33" customWidth="1"/>
  </cols>
  <sheetData>
    <row r="1" ht="12.75">
      <c r="A1" s="32"/>
    </row>
    <row r="3" ht="12.75">
      <c r="A3" s="107" t="s">
        <v>62</v>
      </c>
    </row>
    <row r="4" ht="12.75">
      <c r="A4" s="32"/>
    </row>
    <row r="5" ht="12.75">
      <c r="A5" s="141" t="s">
        <v>15</v>
      </c>
    </row>
    <row r="6" spans="1:2" ht="12.75">
      <c r="A6" s="138" t="str">
        <f>'A-N° Sinies Denun'!$A$6</f>
        <v>      (entre el 1 de enero y  30 de septiembre de 2011)</v>
      </c>
      <c r="B6" s="116"/>
    </row>
    <row r="7" spans="1:7" ht="12.75">
      <c r="A7" s="164"/>
      <c r="B7" s="165" t="s">
        <v>16</v>
      </c>
      <c r="C7" s="166" t="s">
        <v>82</v>
      </c>
      <c r="D7" s="166"/>
      <c r="E7" s="165" t="s">
        <v>17</v>
      </c>
      <c r="F7" s="167" t="s">
        <v>18</v>
      </c>
      <c r="G7" s="168" t="s">
        <v>19</v>
      </c>
    </row>
    <row r="8" spans="1:7" ht="12.75">
      <c r="A8" s="169" t="s">
        <v>1</v>
      </c>
      <c r="B8" s="170"/>
      <c r="C8" s="171" t="s">
        <v>20</v>
      </c>
      <c r="D8" s="170" t="s">
        <v>21</v>
      </c>
      <c r="E8" s="170" t="s">
        <v>22</v>
      </c>
      <c r="F8" s="170" t="s">
        <v>23</v>
      </c>
      <c r="G8" s="172" t="s">
        <v>24</v>
      </c>
    </row>
    <row r="9" spans="1:7" ht="12.75">
      <c r="A9" s="173"/>
      <c r="B9" s="174" t="s">
        <v>25</v>
      </c>
      <c r="C9" s="174" t="s">
        <v>26</v>
      </c>
      <c r="D9" s="174" t="s">
        <v>27</v>
      </c>
      <c r="E9" s="174" t="s">
        <v>28</v>
      </c>
      <c r="F9" s="174" t="s">
        <v>29</v>
      </c>
      <c r="G9" s="175" t="s">
        <v>30</v>
      </c>
    </row>
    <row r="10" spans="1:7" ht="12.75">
      <c r="A10" s="102" t="str">
        <f>'A-N° Sinies Denun'!A10</f>
        <v>Aseguradora Magallanes</v>
      </c>
      <c r="B10" s="20">
        <v>317</v>
      </c>
      <c r="C10" s="20">
        <v>22</v>
      </c>
      <c r="D10" s="20">
        <v>16</v>
      </c>
      <c r="E10" s="21">
        <v>4934</v>
      </c>
      <c r="F10" s="20">
        <v>0</v>
      </c>
      <c r="G10" s="118">
        <f aca="true" t="shared" si="0" ref="G10:G21">SUM(B10:F10)</f>
        <v>5289</v>
      </c>
    </row>
    <row r="11" spans="1:7" ht="12.75">
      <c r="A11" s="102" t="str">
        <f>'A-N° Sinies Denun'!A11</f>
        <v>Bci</v>
      </c>
      <c r="B11" s="20">
        <v>417</v>
      </c>
      <c r="C11" s="20">
        <v>19</v>
      </c>
      <c r="D11" s="20">
        <v>1</v>
      </c>
      <c r="E11" s="21">
        <v>10930</v>
      </c>
      <c r="F11" s="20">
        <v>0</v>
      </c>
      <c r="G11" s="118">
        <f t="shared" si="0"/>
        <v>11367</v>
      </c>
    </row>
    <row r="12" spans="1:7" ht="12.75">
      <c r="A12" s="102" t="str">
        <f>'A-N° Sinies Denun'!A12</f>
        <v>Chilena Consolidada</v>
      </c>
      <c r="B12" s="20">
        <v>69</v>
      </c>
      <c r="C12" s="20">
        <v>1</v>
      </c>
      <c r="D12" s="20">
        <v>0</v>
      </c>
      <c r="E12" s="21">
        <v>0</v>
      </c>
      <c r="F12" s="20">
        <v>1153</v>
      </c>
      <c r="G12" s="118">
        <f t="shared" si="0"/>
        <v>1223</v>
      </c>
    </row>
    <row r="13" spans="1:7" ht="12.75">
      <c r="A13" s="102" t="str">
        <f>'A-N° Sinies Denun'!A13</f>
        <v>Consorcio Nacional</v>
      </c>
      <c r="B13" s="20">
        <v>37</v>
      </c>
      <c r="C13" s="20">
        <v>0</v>
      </c>
      <c r="D13" s="20">
        <v>0</v>
      </c>
      <c r="E13" s="21">
        <v>1043</v>
      </c>
      <c r="F13" s="20">
        <v>0</v>
      </c>
      <c r="G13" s="118">
        <f t="shared" si="0"/>
        <v>1080</v>
      </c>
    </row>
    <row r="14" spans="1:7" ht="12.75">
      <c r="A14" s="102" t="str">
        <f>'A-N° Sinies Denun'!A14</f>
        <v>HDI</v>
      </c>
      <c r="B14" s="20">
        <v>0</v>
      </c>
      <c r="C14" s="20">
        <v>0</v>
      </c>
      <c r="D14" s="20">
        <v>0</v>
      </c>
      <c r="E14" s="21">
        <v>1</v>
      </c>
      <c r="F14" s="20">
        <v>0</v>
      </c>
      <c r="G14" s="118">
        <f t="shared" si="0"/>
        <v>1</v>
      </c>
    </row>
    <row r="15" spans="1:7" ht="12.75">
      <c r="A15" s="102" t="str">
        <f>'A-N° Sinies Denun'!A15</f>
        <v>ING Vida</v>
      </c>
      <c r="B15" s="20">
        <v>0</v>
      </c>
      <c r="C15" s="20">
        <v>0</v>
      </c>
      <c r="D15" s="20">
        <v>0</v>
      </c>
      <c r="E15" s="21">
        <v>0</v>
      </c>
      <c r="F15" s="20">
        <v>0</v>
      </c>
      <c r="G15" s="118">
        <f t="shared" si="0"/>
        <v>0</v>
      </c>
    </row>
    <row r="16" spans="1:7" ht="12.75">
      <c r="A16" s="102" t="str">
        <f>'A-N° Sinies Denun'!A16</f>
        <v>Liberty</v>
      </c>
      <c r="B16" s="20">
        <v>21</v>
      </c>
      <c r="C16" s="20">
        <v>3</v>
      </c>
      <c r="D16" s="20">
        <v>0</v>
      </c>
      <c r="E16" s="21">
        <v>496</v>
      </c>
      <c r="F16" s="20">
        <v>0</v>
      </c>
      <c r="G16" s="118">
        <f t="shared" si="0"/>
        <v>520</v>
      </c>
    </row>
    <row r="17" spans="1:7" ht="12.75">
      <c r="A17" s="102" t="str">
        <f>'A-N° Sinies Denun'!A17</f>
        <v>Mapfre</v>
      </c>
      <c r="B17" s="207">
        <v>55</v>
      </c>
      <c r="C17" s="207">
        <v>4</v>
      </c>
      <c r="D17" s="207">
        <v>2</v>
      </c>
      <c r="E17" s="105">
        <v>1707</v>
      </c>
      <c r="F17" s="207">
        <v>0</v>
      </c>
      <c r="G17" s="208">
        <f t="shared" si="0"/>
        <v>1768</v>
      </c>
    </row>
    <row r="18" spans="1:7" ht="12.75">
      <c r="A18" s="102" t="str">
        <f>'A-N° Sinies Denun'!A18</f>
        <v>C.S.G. Penta Security</v>
      </c>
      <c r="B18" s="20">
        <v>354</v>
      </c>
      <c r="C18" s="20">
        <v>16</v>
      </c>
      <c r="D18" s="20">
        <v>8</v>
      </c>
      <c r="E18" s="21">
        <v>9148</v>
      </c>
      <c r="F18" s="20">
        <v>0</v>
      </c>
      <c r="G18" s="118">
        <f t="shared" si="0"/>
        <v>9526</v>
      </c>
    </row>
    <row r="19" spans="1:7" ht="12.75">
      <c r="A19" s="102" t="str">
        <f>'A-N° Sinies Denun'!A19</f>
        <v>Renta Nacional</v>
      </c>
      <c r="B19" s="20">
        <v>78</v>
      </c>
      <c r="C19" s="20">
        <v>0</v>
      </c>
      <c r="D19" s="20">
        <v>0</v>
      </c>
      <c r="E19" s="21">
        <v>1829</v>
      </c>
      <c r="F19" s="20">
        <v>65</v>
      </c>
      <c r="G19" s="118">
        <f t="shared" si="0"/>
        <v>1972</v>
      </c>
    </row>
    <row r="20" spans="1:7" ht="12.75">
      <c r="A20" s="102" t="str">
        <f>'A-N° Sinies Denun'!A20</f>
        <v>RSA</v>
      </c>
      <c r="B20" s="20">
        <v>55</v>
      </c>
      <c r="C20" s="20">
        <v>3</v>
      </c>
      <c r="D20" s="20">
        <v>1</v>
      </c>
      <c r="E20" s="21">
        <v>1131</v>
      </c>
      <c r="F20" s="20">
        <v>0</v>
      </c>
      <c r="G20" s="118">
        <f t="shared" si="0"/>
        <v>1190</v>
      </c>
    </row>
    <row r="21" spans="1:7" ht="12.75">
      <c r="A21" s="102" t="str">
        <f>'A-N° Sinies Denun'!A21</f>
        <v>Zenit</v>
      </c>
      <c r="B21" s="20">
        <v>3</v>
      </c>
      <c r="C21" s="20">
        <v>1</v>
      </c>
      <c r="D21" s="20">
        <v>0</v>
      </c>
      <c r="E21" s="21">
        <v>154</v>
      </c>
      <c r="F21" s="20">
        <v>0</v>
      </c>
      <c r="G21" s="210">
        <f t="shared" si="0"/>
        <v>158</v>
      </c>
    </row>
    <row r="22" spans="1:10" ht="12.75">
      <c r="A22" s="34"/>
      <c r="B22" s="35"/>
      <c r="C22" s="36"/>
      <c r="D22" s="36"/>
      <c r="E22" s="37"/>
      <c r="F22" s="37"/>
      <c r="G22" s="119"/>
      <c r="H22" s="38"/>
      <c r="I22" s="39"/>
      <c r="J22" s="39"/>
    </row>
    <row r="23" spans="1:7" ht="12.75" customHeight="1">
      <c r="A23" s="146" t="s">
        <v>11</v>
      </c>
      <c r="B23" s="147">
        <f aca="true" t="shared" si="1" ref="B23:G23">SUM(B10:B21)</f>
        <v>1406</v>
      </c>
      <c r="C23" s="147">
        <f t="shared" si="1"/>
        <v>69</v>
      </c>
      <c r="D23" s="147">
        <f t="shared" si="1"/>
        <v>28</v>
      </c>
      <c r="E23" s="147">
        <f t="shared" si="1"/>
        <v>31373</v>
      </c>
      <c r="F23" s="147">
        <f t="shared" si="1"/>
        <v>1218</v>
      </c>
      <c r="G23" s="10">
        <f t="shared" si="1"/>
        <v>34094</v>
      </c>
    </row>
    <row r="24" spans="1:7" ht="15.75">
      <c r="A24" s="40"/>
      <c r="B24" s="41"/>
      <c r="C24" s="42"/>
      <c r="D24" s="42"/>
      <c r="E24" s="43"/>
      <c r="F24" s="43"/>
      <c r="G24" s="120"/>
    </row>
    <row r="25" ht="12.75">
      <c r="A25" s="16"/>
    </row>
    <row r="126" ht="12.75">
      <c r="I126" s="4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49"/>
  <sheetViews>
    <sheetView zoomScalePageLayoutView="0" workbookViewId="0" topLeftCell="A4">
      <selection activeCell="H21" sqref="H21"/>
    </sheetView>
  </sheetViews>
  <sheetFormatPr defaultColWidth="11.421875" defaultRowHeight="12.75"/>
  <cols>
    <col min="1" max="1" width="22.421875" style="46" customWidth="1"/>
    <col min="2" max="2" width="10.140625" style="46" customWidth="1"/>
    <col min="3" max="3" width="11.140625" style="46" customWidth="1"/>
    <col min="4" max="4" width="12.28125" style="46" customWidth="1"/>
    <col min="5" max="5" width="14.00390625" style="121" customWidth="1"/>
    <col min="6" max="6" width="14.7109375" style="46" customWidth="1"/>
    <col min="7" max="7" width="11.00390625" style="46" customWidth="1"/>
    <col min="8" max="8" width="15.8515625" style="121" customWidth="1"/>
    <col min="9" max="16384" width="11.421875" style="46" customWidth="1"/>
  </cols>
  <sheetData>
    <row r="1" ht="12.75">
      <c r="A1" s="45"/>
    </row>
    <row r="3" ht="12.75">
      <c r="A3" s="107" t="s">
        <v>62</v>
      </c>
    </row>
    <row r="4" ht="12.75">
      <c r="A4" s="45"/>
    </row>
    <row r="5" spans="1:8" ht="12.75">
      <c r="A5" s="142" t="s">
        <v>31</v>
      </c>
      <c r="H5" s="126"/>
    </row>
    <row r="6" spans="1:2" ht="12.75">
      <c r="A6" s="139" t="s">
        <v>95</v>
      </c>
      <c r="B6" s="124"/>
    </row>
    <row r="7" spans="1:8" ht="12.75">
      <c r="A7" s="176"/>
      <c r="B7" s="177" t="s">
        <v>32</v>
      </c>
      <c r="C7" s="178"/>
      <c r="D7" s="179"/>
      <c r="E7" s="180"/>
      <c r="F7" s="181" t="s">
        <v>33</v>
      </c>
      <c r="G7" s="181" t="s">
        <v>34</v>
      </c>
      <c r="H7" s="182" t="s">
        <v>35</v>
      </c>
    </row>
    <row r="8" spans="1:8" ht="12.75">
      <c r="A8" s="183" t="s">
        <v>1</v>
      </c>
      <c r="B8" s="184" t="s">
        <v>16</v>
      </c>
      <c r="C8" s="185" t="s">
        <v>36</v>
      </c>
      <c r="D8" s="185" t="s">
        <v>37</v>
      </c>
      <c r="E8" s="185" t="s">
        <v>38</v>
      </c>
      <c r="F8" s="185" t="s">
        <v>39</v>
      </c>
      <c r="G8" s="184" t="s">
        <v>40</v>
      </c>
      <c r="H8" s="186" t="s">
        <v>41</v>
      </c>
    </row>
    <row r="9" spans="1:8" ht="12.75">
      <c r="A9" s="187"/>
      <c r="B9" s="188"/>
      <c r="C9" s="189"/>
      <c r="D9" s="190"/>
      <c r="E9" s="189" t="s">
        <v>42</v>
      </c>
      <c r="F9" s="189" t="s">
        <v>43</v>
      </c>
      <c r="G9" s="189" t="s">
        <v>44</v>
      </c>
      <c r="H9" s="191" t="s">
        <v>45</v>
      </c>
    </row>
    <row r="10" spans="1:8" ht="12.75">
      <c r="A10" s="103" t="str">
        <f>'A-N° Sinies Denun'!A10</f>
        <v>Aseguradora Magallanes</v>
      </c>
      <c r="B10" s="21">
        <v>1280210</v>
      </c>
      <c r="C10" s="21">
        <v>21265</v>
      </c>
      <c r="D10" s="21">
        <v>104278</v>
      </c>
      <c r="E10" s="106">
        <f aca="true" t="shared" si="0" ref="E10:E20">SUM(B10:D10)</f>
        <v>1405753</v>
      </c>
      <c r="F10" s="21">
        <v>1672305</v>
      </c>
      <c r="G10" s="21">
        <v>0</v>
      </c>
      <c r="H10" s="127">
        <f aca="true" t="shared" si="1" ref="H10:H19">SUM(E10:G10)</f>
        <v>3078058</v>
      </c>
    </row>
    <row r="11" spans="1:8" ht="12.75">
      <c r="A11" s="103" t="str">
        <f>'A-N° Sinies Denun'!A11</f>
        <v>Bci</v>
      </c>
      <c r="B11" s="56">
        <v>2624718</v>
      </c>
      <c r="C11" s="21">
        <v>0</v>
      </c>
      <c r="D11" s="21">
        <v>181604</v>
      </c>
      <c r="E11" s="106">
        <f>SUM(B11:D11)</f>
        <v>2806322</v>
      </c>
      <c r="F11" s="56">
        <v>4277396</v>
      </c>
      <c r="G11" s="21">
        <v>3738</v>
      </c>
      <c r="H11" s="127">
        <f>SUM(E11:G11)</f>
        <v>7087456</v>
      </c>
    </row>
    <row r="12" spans="1:8" ht="12.75">
      <c r="A12" s="103" t="str">
        <f>'A-N° Sinies Denun'!A12</f>
        <v>Chilena Consolidada</v>
      </c>
      <c r="B12" s="21">
        <v>434019</v>
      </c>
      <c r="C12" s="21">
        <v>0</v>
      </c>
      <c r="D12" s="21">
        <v>12922</v>
      </c>
      <c r="E12" s="106">
        <f t="shared" si="0"/>
        <v>446941</v>
      </c>
      <c r="F12" s="21">
        <v>693203</v>
      </c>
      <c r="G12" s="21">
        <v>802</v>
      </c>
      <c r="H12" s="127">
        <f t="shared" si="1"/>
        <v>1140946</v>
      </c>
    </row>
    <row r="13" spans="1:8" ht="12.75">
      <c r="A13" s="103" t="str">
        <f>'A-N° Sinies Denun'!A13</f>
        <v>Consorcio Nacional</v>
      </c>
      <c r="B13" s="21">
        <v>266991</v>
      </c>
      <c r="C13" s="21">
        <v>4713</v>
      </c>
      <c r="D13" s="21">
        <v>40300</v>
      </c>
      <c r="E13" s="106">
        <f t="shared" si="0"/>
        <v>312004</v>
      </c>
      <c r="F13" s="21">
        <v>458245</v>
      </c>
      <c r="G13" s="21">
        <v>0</v>
      </c>
      <c r="H13" s="127">
        <f t="shared" si="1"/>
        <v>770249</v>
      </c>
    </row>
    <row r="14" spans="1:8" ht="12.75">
      <c r="A14" s="103" t="str">
        <f>'A-N° Sinies Denun'!A14</f>
        <v>HDI</v>
      </c>
      <c r="B14" s="21">
        <v>0</v>
      </c>
      <c r="C14" s="21">
        <v>0</v>
      </c>
      <c r="D14" s="21">
        <v>0</v>
      </c>
      <c r="E14" s="106">
        <f t="shared" si="0"/>
        <v>0</v>
      </c>
      <c r="F14" s="21">
        <v>819</v>
      </c>
      <c r="G14" s="21">
        <v>0</v>
      </c>
      <c r="H14" s="127">
        <f t="shared" si="1"/>
        <v>819</v>
      </c>
    </row>
    <row r="15" spans="1:8" ht="12.75">
      <c r="A15" s="103" t="str">
        <f>'A-N° Sinies Denun'!A15</f>
        <v>ING Vida</v>
      </c>
      <c r="B15" s="21">
        <v>0</v>
      </c>
      <c r="C15" s="21">
        <v>0</v>
      </c>
      <c r="D15" s="21">
        <v>0</v>
      </c>
      <c r="E15" s="106">
        <f t="shared" si="0"/>
        <v>0</v>
      </c>
      <c r="F15" s="21">
        <v>0</v>
      </c>
      <c r="G15" s="21">
        <v>0</v>
      </c>
      <c r="H15" s="127">
        <f t="shared" si="1"/>
        <v>0</v>
      </c>
    </row>
    <row r="16" spans="1:8" ht="12.75">
      <c r="A16" s="103" t="str">
        <f>'A-N° Sinies Denun'!A16</f>
        <v>Liberty</v>
      </c>
      <c r="B16" s="21">
        <v>158085</v>
      </c>
      <c r="C16" s="21">
        <v>0</v>
      </c>
      <c r="D16" s="21">
        <v>13188</v>
      </c>
      <c r="E16" s="106">
        <f t="shared" si="0"/>
        <v>171273</v>
      </c>
      <c r="F16" s="21">
        <v>149703</v>
      </c>
      <c r="G16" s="21">
        <v>2859</v>
      </c>
      <c r="H16" s="127">
        <f t="shared" si="1"/>
        <v>323835</v>
      </c>
    </row>
    <row r="17" spans="1:8" ht="12.75">
      <c r="A17" s="103" t="str">
        <f>'A-N° Sinies Denun'!A17</f>
        <v>Mapfre</v>
      </c>
      <c r="B17" s="21">
        <v>463599</v>
      </c>
      <c r="C17" s="21">
        <v>7883</v>
      </c>
      <c r="D17" s="21">
        <v>26164</v>
      </c>
      <c r="E17" s="106">
        <f t="shared" si="0"/>
        <v>497646</v>
      </c>
      <c r="F17" s="21">
        <v>551922</v>
      </c>
      <c r="G17" s="21">
        <v>0</v>
      </c>
      <c r="H17" s="127">
        <f t="shared" si="1"/>
        <v>1049568</v>
      </c>
    </row>
    <row r="18" spans="1:8" ht="12.75">
      <c r="A18" s="103" t="str">
        <f>'A-N° Sinies Denun'!A18</f>
        <v>C.S.G. Penta Security</v>
      </c>
      <c r="B18" s="21">
        <v>2261882</v>
      </c>
      <c r="C18" s="21">
        <v>115514</v>
      </c>
      <c r="D18" s="21">
        <v>220921</v>
      </c>
      <c r="E18" s="106">
        <f t="shared" si="0"/>
        <v>2598317</v>
      </c>
      <c r="F18" s="21">
        <v>3185000</v>
      </c>
      <c r="G18" s="21">
        <v>13325</v>
      </c>
      <c r="H18" s="127">
        <f t="shared" si="1"/>
        <v>5796642</v>
      </c>
    </row>
    <row r="19" spans="1:8" ht="12.75">
      <c r="A19" s="103" t="str">
        <f>'A-N° Sinies Denun'!A19</f>
        <v>Renta Nacional</v>
      </c>
      <c r="B19" s="21">
        <v>515195</v>
      </c>
      <c r="C19" s="21">
        <v>65129</v>
      </c>
      <c r="D19" s="21">
        <v>12327</v>
      </c>
      <c r="E19" s="106">
        <f t="shared" si="0"/>
        <v>592651</v>
      </c>
      <c r="F19" s="21">
        <v>904216</v>
      </c>
      <c r="G19" s="21">
        <v>0</v>
      </c>
      <c r="H19" s="127">
        <f t="shared" si="1"/>
        <v>1496867</v>
      </c>
    </row>
    <row r="20" spans="1:8" ht="12.75">
      <c r="A20" s="103" t="str">
        <f>'A-N° Sinies Denun'!A20</f>
        <v>RSA</v>
      </c>
      <c r="B20" s="21">
        <v>363156</v>
      </c>
      <c r="C20" s="21">
        <v>17500</v>
      </c>
      <c r="D20" s="21">
        <v>42023</v>
      </c>
      <c r="E20" s="106">
        <f t="shared" si="0"/>
        <v>422679</v>
      </c>
      <c r="F20" s="21">
        <v>581825</v>
      </c>
      <c r="G20" s="21">
        <v>0</v>
      </c>
      <c r="H20" s="127">
        <f>SUM(E20:G20)</f>
        <v>1004504</v>
      </c>
    </row>
    <row r="21" spans="1:8" ht="12.75">
      <c r="A21" s="103" t="str">
        <f>'A-N° Sinies Denun'!A21</f>
        <v>Zenit</v>
      </c>
      <c r="B21" s="21">
        <v>19372</v>
      </c>
      <c r="C21" s="21">
        <v>0</v>
      </c>
      <c r="D21" s="21">
        <v>6603</v>
      </c>
      <c r="E21" s="106">
        <f>SUM(B21:D21)</f>
        <v>25975</v>
      </c>
      <c r="F21" s="21">
        <v>84735</v>
      </c>
      <c r="G21" s="21">
        <v>0</v>
      </c>
      <c r="H21" s="106">
        <f>SUM(E21:G21)</f>
        <v>110710</v>
      </c>
    </row>
    <row r="22" spans="1:9" ht="12.75">
      <c r="A22" s="47"/>
      <c r="B22" s="48"/>
      <c r="C22" s="49"/>
      <c r="D22" s="49"/>
      <c r="E22" s="122"/>
      <c r="F22" s="50"/>
      <c r="G22" s="50"/>
      <c r="H22" s="128"/>
      <c r="I22" s="51"/>
    </row>
    <row r="23" spans="1:9" s="125" customFormat="1" ht="12.75" customHeight="1">
      <c r="A23" s="148" t="s">
        <v>11</v>
      </c>
      <c r="B23" s="149">
        <f aca="true" t="shared" si="2" ref="B23:H23">SUM(B10:B21)</f>
        <v>8387227</v>
      </c>
      <c r="C23" s="149">
        <f t="shared" si="2"/>
        <v>232004</v>
      </c>
      <c r="D23" s="149">
        <f t="shared" si="2"/>
        <v>660330</v>
      </c>
      <c r="E23" s="149">
        <f t="shared" si="2"/>
        <v>9279561</v>
      </c>
      <c r="F23" s="149">
        <f t="shared" si="2"/>
        <v>12559369</v>
      </c>
      <c r="G23" s="149">
        <f t="shared" si="2"/>
        <v>20724</v>
      </c>
      <c r="H23" s="150">
        <f t="shared" si="2"/>
        <v>21859654</v>
      </c>
      <c r="I23" s="132"/>
    </row>
    <row r="24" spans="1:8" ht="15.75">
      <c r="A24" s="52"/>
      <c r="B24" s="53"/>
      <c r="C24" s="54"/>
      <c r="D24" s="54"/>
      <c r="E24" s="123"/>
      <c r="F24" s="55"/>
      <c r="G24" s="55"/>
      <c r="H24" s="129"/>
    </row>
    <row r="30" ht="12.75" customHeight="1"/>
    <row r="48" ht="12.75" customHeight="1"/>
    <row r="49" ht="12.75" customHeight="1"/>
    <row r="50" ht="12.75" customHeight="1"/>
    <row r="51" ht="12.75" customHeight="1">
      <c r="G51" s="56"/>
    </row>
    <row r="52" ht="12.75" customHeight="1"/>
    <row r="54" spans="1:6" ht="12.75">
      <c r="A54" s="15"/>
      <c r="E54" s="46"/>
      <c r="F54" s="121"/>
    </row>
    <row r="55" spans="1:6" ht="12.75">
      <c r="A55" s="16"/>
      <c r="B55" s="197"/>
      <c r="E55" s="46"/>
      <c r="F55" s="131"/>
    </row>
    <row r="56" ht="12.75">
      <c r="E56" s="46"/>
    </row>
    <row r="57" ht="12.75">
      <c r="E57" s="46"/>
    </row>
    <row r="58" ht="12.75">
      <c r="E58" s="46"/>
    </row>
    <row r="59" ht="12.75">
      <c r="E59" s="46"/>
    </row>
    <row r="60" ht="12.75">
      <c r="E60" s="46"/>
    </row>
    <row r="61" ht="12.75">
      <c r="E61" s="46"/>
    </row>
    <row r="62" ht="12.75">
      <c r="E62" s="46"/>
    </row>
    <row r="63" ht="12.75">
      <c r="E63" s="46"/>
    </row>
    <row r="64" ht="12.75">
      <c r="E64" s="46"/>
    </row>
    <row r="65" ht="12.75">
      <c r="E65" s="46"/>
    </row>
    <row r="66" ht="12.75">
      <c r="E66" s="46"/>
    </row>
    <row r="67" ht="12.75">
      <c r="E67" s="46"/>
    </row>
    <row r="68" ht="12.75">
      <c r="E68" s="46"/>
    </row>
    <row r="69" ht="12.75">
      <c r="E69" s="46"/>
    </row>
    <row r="70" ht="12.75">
      <c r="E70" s="46"/>
    </row>
    <row r="71" ht="12.75">
      <c r="E71" s="46"/>
    </row>
    <row r="72" ht="12.75">
      <c r="E72" s="46"/>
    </row>
    <row r="73" ht="12.75">
      <c r="E73" s="46"/>
    </row>
    <row r="74" ht="12.75">
      <c r="E74" s="46"/>
    </row>
    <row r="75" ht="12.75">
      <c r="E75" s="46"/>
    </row>
    <row r="76" ht="12.75">
      <c r="E76" s="46"/>
    </row>
    <row r="77" ht="12.75">
      <c r="E77" s="46"/>
    </row>
    <row r="78" ht="12.75">
      <c r="E78" s="46"/>
    </row>
    <row r="79" ht="12.75">
      <c r="E79" s="46"/>
    </row>
    <row r="80" ht="12.75">
      <c r="E80" s="46"/>
    </row>
    <row r="81" ht="12.75">
      <c r="E81" s="46"/>
    </row>
    <row r="82" ht="12.75">
      <c r="E82" s="46"/>
    </row>
    <row r="83" ht="12.75">
      <c r="E83" s="46"/>
    </row>
    <row r="84" ht="12.75">
      <c r="E84" s="46"/>
    </row>
    <row r="85" ht="12.75">
      <c r="E85" s="46"/>
    </row>
    <row r="86" ht="12.75">
      <c r="E86" s="46"/>
    </row>
    <row r="87" ht="12.75">
      <c r="E87" s="46"/>
    </row>
    <row r="88" ht="12.75">
      <c r="E88" s="46"/>
    </row>
    <row r="89" ht="12.75">
      <c r="E89" s="46"/>
    </row>
    <row r="90" spans="5:10" ht="12.75">
      <c r="E90" s="46"/>
      <c r="J90" s="57"/>
    </row>
    <row r="91" ht="12.75">
      <c r="E91" s="46"/>
    </row>
    <row r="92" ht="12.75">
      <c r="E92" s="46"/>
    </row>
    <row r="93" ht="12.75">
      <c r="E93" s="46"/>
    </row>
    <row r="94" ht="12.75">
      <c r="E94" s="46"/>
    </row>
    <row r="95" ht="12.75">
      <c r="E95" s="46"/>
    </row>
    <row r="96" ht="12.75">
      <c r="E96" s="46"/>
    </row>
    <row r="97" ht="12.75">
      <c r="E97" s="46"/>
    </row>
    <row r="98" ht="12.75">
      <c r="E98" s="46"/>
    </row>
    <row r="99" ht="12.75">
      <c r="E99" s="46"/>
    </row>
    <row r="100" ht="12.75">
      <c r="E100" s="46"/>
    </row>
    <row r="101" ht="12.75">
      <c r="E101" s="46"/>
    </row>
    <row r="102" ht="12.75">
      <c r="E102" s="46"/>
    </row>
    <row r="103" ht="12.75">
      <c r="E103" s="46"/>
    </row>
    <row r="104" ht="12.75">
      <c r="E104" s="46"/>
    </row>
    <row r="105" ht="12.75">
      <c r="E105" s="46"/>
    </row>
    <row r="106" ht="12.75">
      <c r="E106" s="46"/>
    </row>
    <row r="107" ht="12.75">
      <c r="E107" s="46"/>
    </row>
    <row r="108" ht="12.75">
      <c r="E108" s="46"/>
    </row>
    <row r="109" ht="12.75">
      <c r="E109" s="46"/>
    </row>
    <row r="110" ht="12.75">
      <c r="E110" s="46"/>
    </row>
    <row r="111" ht="12.75">
      <c r="E111" s="46"/>
    </row>
    <row r="112" ht="12.75">
      <c r="E112" s="46"/>
    </row>
    <row r="113" ht="12.75">
      <c r="E113" s="46"/>
    </row>
    <row r="114" ht="12.75">
      <c r="E114" s="46"/>
    </row>
    <row r="115" ht="12.75">
      <c r="E115" s="46"/>
    </row>
    <row r="116" ht="12.75">
      <c r="E116" s="46"/>
    </row>
    <row r="117" ht="12.75">
      <c r="E117" s="46"/>
    </row>
    <row r="118" ht="12.75">
      <c r="E118" s="46"/>
    </row>
    <row r="119" ht="12.75">
      <c r="E119" s="46"/>
    </row>
    <row r="120" ht="12.75">
      <c r="E120" s="46"/>
    </row>
    <row r="121" ht="12.75">
      <c r="E121" s="46"/>
    </row>
    <row r="122" ht="12.75">
      <c r="E122" s="46"/>
    </row>
    <row r="123" ht="12.75">
      <c r="E123" s="46"/>
    </row>
    <row r="124" ht="12.75">
      <c r="E124" s="46"/>
    </row>
    <row r="125" ht="12.75">
      <c r="E125" s="46"/>
    </row>
    <row r="126" ht="12.75">
      <c r="E126" s="46"/>
    </row>
    <row r="127" ht="12.75">
      <c r="E127" s="46"/>
    </row>
    <row r="128" ht="12.75">
      <c r="E128" s="46"/>
    </row>
    <row r="129" ht="12.75">
      <c r="E129" s="46"/>
    </row>
    <row r="130" ht="12.75">
      <c r="E130" s="46"/>
    </row>
    <row r="131" ht="12.75">
      <c r="E131" s="46"/>
    </row>
    <row r="132" ht="12.75">
      <c r="E132" s="46"/>
    </row>
    <row r="133" ht="12.75">
      <c r="E133" s="46"/>
    </row>
    <row r="134" ht="12.75">
      <c r="E134" s="46"/>
    </row>
    <row r="135" ht="12.75">
      <c r="E135" s="46"/>
    </row>
    <row r="136" ht="12.75">
      <c r="E136" s="46"/>
    </row>
    <row r="137" ht="12.75">
      <c r="E137" s="46"/>
    </row>
    <row r="138" ht="12.75">
      <c r="E138" s="46"/>
    </row>
    <row r="139" ht="12.75">
      <c r="E139" s="46"/>
    </row>
    <row r="140" ht="12.75">
      <c r="E140" s="46"/>
    </row>
    <row r="141" ht="12.75">
      <c r="E141" s="46"/>
    </row>
    <row r="142" ht="12.75">
      <c r="E142" s="46"/>
    </row>
    <row r="143" ht="12.75">
      <c r="E143" s="46"/>
    </row>
    <row r="144" ht="12.75">
      <c r="E144" s="46"/>
    </row>
    <row r="145" ht="12.75">
      <c r="E145" s="46"/>
    </row>
    <row r="146" ht="12.75">
      <c r="E146" s="46"/>
    </row>
    <row r="147" ht="12.75">
      <c r="E147" s="46"/>
    </row>
    <row r="148" ht="12.75">
      <c r="E148" s="46"/>
    </row>
    <row r="149" ht="12.75">
      <c r="E149" s="46"/>
    </row>
    <row r="150" ht="12.75">
      <c r="E150" s="46"/>
    </row>
    <row r="151" ht="12.75">
      <c r="E151" s="46"/>
    </row>
    <row r="152" ht="12.75">
      <c r="E152" s="46"/>
    </row>
    <row r="153" ht="12.75">
      <c r="E153" s="46"/>
    </row>
    <row r="154" ht="12.75">
      <c r="E154" s="46"/>
    </row>
    <row r="155" ht="12.75">
      <c r="E155" s="46"/>
    </row>
    <row r="156" ht="12.75">
      <c r="E156" s="46"/>
    </row>
    <row r="157" ht="12.75">
      <c r="E157" s="46"/>
    </row>
    <row r="158" ht="12.75">
      <c r="E158" s="46"/>
    </row>
    <row r="159" ht="12.75">
      <c r="E159" s="46"/>
    </row>
    <row r="160" ht="12.75">
      <c r="E160" s="46"/>
    </row>
    <row r="161" ht="12.75">
      <c r="E161" s="46"/>
    </row>
    <row r="162" ht="12.75">
      <c r="E162" s="46"/>
    </row>
    <row r="163" ht="12.75">
      <c r="E163" s="46"/>
    </row>
    <row r="164" ht="12.75">
      <c r="E164" s="46"/>
    </row>
    <row r="165" ht="12.75">
      <c r="E165" s="46"/>
    </row>
    <row r="166" ht="12.75">
      <c r="E166" s="46"/>
    </row>
    <row r="167" ht="12.75">
      <c r="E167" s="46"/>
    </row>
    <row r="168" ht="12.75">
      <c r="E168" s="46"/>
    </row>
    <row r="169" ht="12.75">
      <c r="E169" s="46"/>
    </row>
    <row r="170" ht="12.75">
      <c r="E170" s="46"/>
    </row>
    <row r="171" ht="12.75">
      <c r="E171" s="46"/>
    </row>
    <row r="172" ht="12.75">
      <c r="E172" s="46"/>
    </row>
    <row r="173" ht="12.75">
      <c r="E173" s="46"/>
    </row>
    <row r="174" ht="12.75">
      <c r="E174" s="46"/>
    </row>
    <row r="175" ht="12.75">
      <c r="E175" s="46"/>
    </row>
    <row r="176" ht="12.75">
      <c r="E176" s="46"/>
    </row>
    <row r="177" ht="12.75">
      <c r="E177" s="46"/>
    </row>
    <row r="178" ht="12.75">
      <c r="E178" s="46"/>
    </row>
    <row r="179" ht="12.75">
      <c r="E179" s="46"/>
    </row>
    <row r="180" ht="12.75">
      <c r="E180" s="46"/>
    </row>
    <row r="181" ht="12.75">
      <c r="E181" s="46"/>
    </row>
    <row r="182" ht="12.75">
      <c r="E182" s="46"/>
    </row>
    <row r="183" ht="12.75">
      <c r="E183" s="46"/>
    </row>
    <row r="184" ht="12.75">
      <c r="E184" s="46"/>
    </row>
    <row r="185" ht="12.75">
      <c r="E185" s="46"/>
    </row>
    <row r="186" ht="12.75">
      <c r="E186" s="46"/>
    </row>
    <row r="187" ht="12.75">
      <c r="E187" s="46"/>
    </row>
    <row r="188" ht="12.75">
      <c r="E188" s="46"/>
    </row>
    <row r="189" ht="12.75">
      <c r="E189" s="46"/>
    </row>
    <row r="190" ht="12.75">
      <c r="E190" s="46"/>
    </row>
    <row r="191" ht="12.75">
      <c r="E191" s="46"/>
    </row>
    <row r="192" ht="12.75">
      <c r="E192" s="46"/>
    </row>
    <row r="193" ht="12.75">
      <c r="E193" s="46"/>
    </row>
    <row r="194" ht="12.75">
      <c r="E194" s="46"/>
    </row>
    <row r="195" ht="12.75">
      <c r="E195" s="46"/>
    </row>
    <row r="196" ht="12.75">
      <c r="E196" s="46"/>
    </row>
    <row r="197" ht="12.75">
      <c r="E197" s="46"/>
    </row>
    <row r="198" ht="12.75">
      <c r="E198" s="46"/>
    </row>
    <row r="199" ht="12.75">
      <c r="E199" s="46"/>
    </row>
    <row r="200" ht="12.75">
      <c r="E200" s="46"/>
    </row>
    <row r="201" ht="12.75">
      <c r="E201" s="46"/>
    </row>
    <row r="202" ht="12.75">
      <c r="E202" s="46"/>
    </row>
    <row r="203" ht="12.75">
      <c r="E203" s="46"/>
    </row>
    <row r="204" ht="12.75">
      <c r="E204" s="46"/>
    </row>
    <row r="205" ht="12.75">
      <c r="E205" s="46"/>
    </row>
    <row r="206" ht="12.75">
      <c r="E206" s="46"/>
    </row>
    <row r="207" ht="12.75">
      <c r="E207" s="46"/>
    </row>
    <row r="208" ht="12.75">
      <c r="E208" s="46"/>
    </row>
    <row r="209" ht="12.75">
      <c r="E209" s="46"/>
    </row>
    <row r="210" ht="12.75">
      <c r="E210" s="46"/>
    </row>
    <row r="211" ht="12.75">
      <c r="E211" s="46"/>
    </row>
    <row r="212" ht="12.75">
      <c r="E212" s="46"/>
    </row>
    <row r="213" ht="12.75">
      <c r="E213" s="46"/>
    </row>
    <row r="214" ht="12.75">
      <c r="E214" s="46"/>
    </row>
    <row r="215" ht="12.75">
      <c r="E215" s="46"/>
    </row>
    <row r="216" ht="12.75">
      <c r="E216" s="46"/>
    </row>
    <row r="217" ht="12.75">
      <c r="E217" s="46"/>
    </row>
    <row r="218" ht="12.75">
      <c r="E218" s="46"/>
    </row>
    <row r="219" ht="12.75">
      <c r="E219" s="46"/>
    </row>
    <row r="220" ht="12.75">
      <c r="E220" s="46"/>
    </row>
    <row r="221" ht="12.75">
      <c r="E221" s="46"/>
    </row>
    <row r="222" ht="12.75">
      <c r="E222" s="46"/>
    </row>
    <row r="223" ht="12.75">
      <c r="E223" s="46"/>
    </row>
    <row r="224" ht="12.75">
      <c r="E224" s="46"/>
    </row>
    <row r="225" ht="12.75">
      <c r="E225" s="46"/>
    </row>
    <row r="226" ht="12.75">
      <c r="E226" s="46"/>
    </row>
    <row r="227" ht="12.75">
      <c r="E227" s="46"/>
    </row>
    <row r="228" ht="12.75">
      <c r="E228" s="46"/>
    </row>
    <row r="229" ht="12.75">
      <c r="E229" s="46"/>
    </row>
    <row r="230" ht="12.75">
      <c r="E230" s="46"/>
    </row>
    <row r="231" ht="12.75">
      <c r="E231" s="46"/>
    </row>
    <row r="232" ht="12.75">
      <c r="E232" s="46"/>
    </row>
    <row r="233" ht="12.75">
      <c r="E233" s="46"/>
    </row>
    <row r="234" ht="12.75">
      <c r="E234" s="46"/>
    </row>
    <row r="235" ht="12.75">
      <c r="E235" s="46"/>
    </row>
    <row r="236" ht="12.75">
      <c r="E236" s="46"/>
    </row>
    <row r="237" ht="12.75">
      <c r="E237" s="46"/>
    </row>
    <row r="238" ht="12.75">
      <c r="E238" s="46"/>
    </row>
    <row r="239" ht="12.75">
      <c r="E239" s="46"/>
    </row>
    <row r="240" ht="12.75">
      <c r="E240" s="46"/>
    </row>
    <row r="241" ht="12.75">
      <c r="E241" s="46"/>
    </row>
    <row r="242" ht="12.75">
      <c r="E242" s="46"/>
    </row>
    <row r="243" ht="12.75">
      <c r="E243" s="46"/>
    </row>
    <row r="244" ht="12.75">
      <c r="E244" s="46"/>
    </row>
    <row r="245" ht="12.75">
      <c r="E245" s="46"/>
    </row>
    <row r="246" ht="12.75">
      <c r="E246" s="46"/>
    </row>
    <row r="247" ht="12.75">
      <c r="E247" s="46"/>
    </row>
    <row r="248" ht="12.75">
      <c r="E248" s="46"/>
    </row>
    <row r="249" ht="12.75">
      <c r="E249" s="46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7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07" t="s">
        <v>62</v>
      </c>
    </row>
    <row r="4" spans="1:6" ht="12.75">
      <c r="A4" s="45"/>
      <c r="B4" s="46"/>
      <c r="C4" s="46"/>
      <c r="D4" s="46"/>
      <c r="E4" s="121"/>
      <c r="F4" s="46"/>
    </row>
    <row r="5" spans="1:6" ht="12.75">
      <c r="A5" s="142" t="s">
        <v>46</v>
      </c>
      <c r="B5" s="46"/>
      <c r="C5" s="46"/>
      <c r="D5" s="46"/>
      <c r="E5" s="121"/>
      <c r="F5" s="46"/>
    </row>
    <row r="6" spans="1:6" ht="12.75">
      <c r="A6" s="139" t="str">
        <f>'D-Sinies Pag Direc'!A6</f>
        <v>      (entre el 1 de enero y 30 de septiembre de 2011, montos expresados en miles de pesos de septiembre de 2011)</v>
      </c>
      <c r="B6" s="124"/>
      <c r="C6" s="46"/>
      <c r="D6" s="46"/>
      <c r="E6" s="121"/>
      <c r="F6" s="46"/>
    </row>
    <row r="7" spans="1:6" ht="12.75">
      <c r="A7" s="176"/>
      <c r="B7" s="213" t="s">
        <v>78</v>
      </c>
      <c r="C7" s="214"/>
      <c r="D7" s="181" t="s">
        <v>48</v>
      </c>
      <c r="E7" s="181" t="s">
        <v>49</v>
      </c>
      <c r="F7" s="182" t="s">
        <v>50</v>
      </c>
    </row>
    <row r="8" spans="1:6" ht="12.75">
      <c r="A8" s="183" t="s">
        <v>1</v>
      </c>
      <c r="B8" s="185" t="s">
        <v>51</v>
      </c>
      <c r="C8" s="185" t="s">
        <v>52</v>
      </c>
      <c r="D8" s="192" t="s">
        <v>79</v>
      </c>
      <c r="E8" s="192" t="s">
        <v>53</v>
      </c>
      <c r="F8" s="193" t="s">
        <v>54</v>
      </c>
    </row>
    <row r="9" spans="1:6" ht="12.75">
      <c r="A9" s="183"/>
      <c r="B9" s="194"/>
      <c r="C9" s="195"/>
      <c r="D9" s="192" t="s">
        <v>80</v>
      </c>
      <c r="E9" s="184" t="s">
        <v>55</v>
      </c>
      <c r="F9" s="193" t="s">
        <v>56</v>
      </c>
    </row>
    <row r="10" spans="1:6" ht="12.75">
      <c r="A10" s="187"/>
      <c r="B10" s="189" t="s">
        <v>57</v>
      </c>
      <c r="C10" s="189" t="s">
        <v>58</v>
      </c>
      <c r="D10" s="189" t="s">
        <v>59</v>
      </c>
      <c r="E10" s="189" t="s">
        <v>60</v>
      </c>
      <c r="F10" s="191" t="s">
        <v>61</v>
      </c>
    </row>
    <row r="11" spans="1:6" ht="12.75">
      <c r="A11" s="102" t="str">
        <f>'D-Sinies Pag Direc'!A10</f>
        <v>Aseguradora Magallanes</v>
      </c>
      <c r="B11" s="152">
        <f>'D-Sinies Pag Direc'!H10</f>
        <v>3078058</v>
      </c>
      <c r="C11" s="21">
        <v>1490236</v>
      </c>
      <c r="D11" s="21">
        <v>1254363</v>
      </c>
      <c r="E11" s="21">
        <v>1116291</v>
      </c>
      <c r="F11" s="130">
        <f aca="true" t="shared" si="0" ref="F11:F20">SUM(B11:D11)-E11</f>
        <v>4706366</v>
      </c>
    </row>
    <row r="12" spans="1:6" ht="12.75">
      <c r="A12" s="102" t="str">
        <f>'D-Sinies Pag Direc'!A11</f>
        <v>Bci</v>
      </c>
      <c r="B12" s="152">
        <f>'D-Sinies Pag Direc'!H11</f>
        <v>7087456</v>
      </c>
      <c r="C12" s="21">
        <v>895149</v>
      </c>
      <c r="D12" s="21">
        <v>3031966</v>
      </c>
      <c r="E12" s="21">
        <v>857028</v>
      </c>
      <c r="F12" s="130">
        <f t="shared" si="0"/>
        <v>10157543</v>
      </c>
    </row>
    <row r="13" spans="1:6" ht="12.75">
      <c r="A13" s="102" t="str">
        <f>'D-Sinies Pag Direc'!A12</f>
        <v>Chilena Consolidada</v>
      </c>
      <c r="B13" s="152">
        <f>'D-Sinies Pag Direc'!H12</f>
        <v>1140946</v>
      </c>
      <c r="C13" s="21">
        <v>128877</v>
      </c>
      <c r="D13" s="21">
        <v>172854</v>
      </c>
      <c r="E13" s="21">
        <v>209764</v>
      </c>
      <c r="F13" s="130">
        <f t="shared" si="0"/>
        <v>1232913</v>
      </c>
    </row>
    <row r="14" spans="1:6" ht="12.75">
      <c r="A14" s="102" t="str">
        <f>'D-Sinies Pag Direc'!A13</f>
        <v>Consorcio Nacional</v>
      </c>
      <c r="B14" s="152">
        <f>'D-Sinies Pag Direc'!H13</f>
        <v>770249</v>
      </c>
      <c r="C14" s="21">
        <v>101182</v>
      </c>
      <c r="D14" s="21">
        <v>300474</v>
      </c>
      <c r="E14" s="21">
        <v>102060</v>
      </c>
      <c r="F14" s="130">
        <f t="shared" si="0"/>
        <v>1069845</v>
      </c>
    </row>
    <row r="15" spans="1:6" ht="12.75">
      <c r="A15" s="102" t="str">
        <f>'D-Sinies Pag Direc'!A14</f>
        <v>HDI</v>
      </c>
      <c r="B15" s="152">
        <f>'D-Sinies Pag Direc'!H14</f>
        <v>819</v>
      </c>
      <c r="C15" s="21">
        <v>8038</v>
      </c>
      <c r="D15" s="21">
        <v>1552</v>
      </c>
      <c r="E15" s="21">
        <v>1510</v>
      </c>
      <c r="F15" s="130">
        <f t="shared" si="0"/>
        <v>8899</v>
      </c>
    </row>
    <row r="16" spans="1:6" ht="12.75">
      <c r="A16" s="102" t="str">
        <f>'D-Sinies Pag Direc'!A15</f>
        <v>ING Vida</v>
      </c>
      <c r="B16" s="152">
        <f>'D-Sinies Pag Direc'!H15</f>
        <v>0</v>
      </c>
      <c r="C16" s="21">
        <v>92734</v>
      </c>
      <c r="D16" s="21">
        <v>0</v>
      </c>
      <c r="E16" s="21">
        <v>92734</v>
      </c>
      <c r="F16" s="130">
        <f t="shared" si="0"/>
        <v>0</v>
      </c>
    </row>
    <row r="17" spans="1:6" ht="12.75">
      <c r="A17" s="102" t="str">
        <f>'D-Sinies Pag Direc'!A16</f>
        <v>Liberty</v>
      </c>
      <c r="B17" s="152">
        <f>'D-Sinies Pag Direc'!H16</f>
        <v>323835</v>
      </c>
      <c r="C17" s="21">
        <v>24383</v>
      </c>
      <c r="D17" s="21">
        <v>162476</v>
      </c>
      <c r="E17" s="21">
        <v>58242</v>
      </c>
      <c r="F17" s="130">
        <f>SUM(B17:D17)-E17</f>
        <v>452452</v>
      </c>
    </row>
    <row r="18" spans="1:6" ht="12.75">
      <c r="A18" s="102" t="str">
        <f>'D-Sinies Pag Direc'!A17</f>
        <v>Mapfre</v>
      </c>
      <c r="B18" s="152">
        <f>'D-Sinies Pag Direc'!H17</f>
        <v>1049568</v>
      </c>
      <c r="C18" s="21">
        <v>644399</v>
      </c>
      <c r="D18" s="21">
        <v>484081</v>
      </c>
      <c r="E18" s="21">
        <v>657531</v>
      </c>
      <c r="F18" s="130">
        <f t="shared" si="0"/>
        <v>1520517</v>
      </c>
    </row>
    <row r="19" spans="1:6" ht="12.75">
      <c r="A19" s="102" t="str">
        <f>'D-Sinies Pag Direc'!A18</f>
        <v>C.S.G. Penta Security</v>
      </c>
      <c r="B19" s="152">
        <f>'D-Sinies Pag Direc'!H18</f>
        <v>5796642</v>
      </c>
      <c r="C19" s="21">
        <v>979166</v>
      </c>
      <c r="D19" s="21">
        <v>2008702</v>
      </c>
      <c r="E19" s="21">
        <v>1143847</v>
      </c>
      <c r="F19" s="130">
        <f>SUM(B19:D19)-E19</f>
        <v>7640663</v>
      </c>
    </row>
    <row r="20" spans="1:6" ht="12.75">
      <c r="A20" s="102" t="str">
        <f>'D-Sinies Pag Direc'!A19</f>
        <v>Renta Nacional</v>
      </c>
      <c r="B20" s="152">
        <f>'D-Sinies Pag Direc'!H19</f>
        <v>1496867</v>
      </c>
      <c r="C20" s="199">
        <v>124582</v>
      </c>
      <c r="D20" s="21">
        <v>162091</v>
      </c>
      <c r="E20" s="21">
        <v>222143</v>
      </c>
      <c r="F20" s="130">
        <f t="shared" si="0"/>
        <v>1561397</v>
      </c>
    </row>
    <row r="21" spans="1:6" ht="12.75">
      <c r="A21" s="102" t="str">
        <f>'D-Sinies Pag Direc'!A20</f>
        <v>RSA</v>
      </c>
      <c r="B21" s="152">
        <f>'D-Sinies Pag Direc'!H20</f>
        <v>1004504</v>
      </c>
      <c r="C21" s="199">
        <v>1408039</v>
      </c>
      <c r="D21" s="21">
        <v>118294</v>
      </c>
      <c r="E21" s="21">
        <v>1378300</v>
      </c>
      <c r="F21" s="130">
        <f>SUM(B21:D21)-E21</f>
        <v>1152537</v>
      </c>
    </row>
    <row r="22" spans="1:6" ht="12.75">
      <c r="A22" s="102" t="str">
        <f>'D-Sinies Pag Direc'!A21</f>
        <v>Zenit</v>
      </c>
      <c r="B22" s="152">
        <f>'D-Sinies Pag Direc'!H21</f>
        <v>110710</v>
      </c>
      <c r="C22" s="199">
        <v>9202</v>
      </c>
      <c r="D22" s="21">
        <v>34988</v>
      </c>
      <c r="E22" s="21">
        <v>16072</v>
      </c>
      <c r="F22" s="211">
        <f>SUM(B22:D22)-E22</f>
        <v>138828</v>
      </c>
    </row>
    <row r="23" spans="1:6" ht="12.75">
      <c r="A23" s="47"/>
      <c r="B23" s="48"/>
      <c r="C23" s="49"/>
      <c r="D23" s="49"/>
      <c r="E23" s="49"/>
      <c r="F23" s="128"/>
    </row>
    <row r="24" spans="1:6" ht="12.75">
      <c r="A24" s="151" t="s">
        <v>11</v>
      </c>
      <c r="B24" s="152">
        <f>SUM(B11:B22)</f>
        <v>21859654</v>
      </c>
      <c r="C24" s="152">
        <f>SUM(C11:C22)</f>
        <v>5905987</v>
      </c>
      <c r="D24" s="152">
        <f>SUM(D11:D22)</f>
        <v>7731841</v>
      </c>
      <c r="E24" s="152">
        <f>SUM(E11:E22)</f>
        <v>5855522</v>
      </c>
      <c r="F24" s="3">
        <f>+B24+C24+D24-E24</f>
        <v>29641960</v>
      </c>
    </row>
    <row r="25" spans="1:6" ht="15.75">
      <c r="A25" s="52"/>
      <c r="B25" s="53"/>
      <c r="C25" s="54"/>
      <c r="D25" s="54"/>
      <c r="E25" s="54"/>
      <c r="F25" s="129"/>
    </row>
    <row r="27" spans="3:6" ht="12.75">
      <c r="C27" s="198"/>
      <c r="F27" s="198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2"/>
  <sheetViews>
    <sheetView zoomScalePageLayoutView="0" workbookViewId="0" topLeftCell="A1">
      <selection activeCell="I21" sqref="I21"/>
    </sheetView>
  </sheetViews>
  <sheetFormatPr defaultColWidth="11.421875" defaultRowHeight="12.75"/>
  <cols>
    <col min="1" max="1" width="22.421875" style="59" customWidth="1"/>
    <col min="2" max="5" width="11.7109375" style="59" customWidth="1"/>
    <col min="6" max="6" width="12.28125" style="59" customWidth="1"/>
    <col min="7" max="9" width="11.7109375" style="59" customWidth="1"/>
    <col min="10" max="16384" width="11.421875" style="59" customWidth="1"/>
  </cols>
  <sheetData>
    <row r="1" ht="12.75">
      <c r="A1" s="58"/>
    </row>
    <row r="3" ht="12.75">
      <c r="A3" s="107" t="s">
        <v>62</v>
      </c>
    </row>
    <row r="4" ht="12.75">
      <c r="A4" s="58"/>
    </row>
    <row r="5" spans="1:9" ht="12.75">
      <c r="A5" s="60" t="s">
        <v>0</v>
      </c>
      <c r="B5" s="61"/>
      <c r="C5" s="61"/>
      <c r="E5" s="61"/>
      <c r="F5" s="61"/>
      <c r="G5" s="61"/>
      <c r="H5" s="61"/>
      <c r="I5" s="61"/>
    </row>
    <row r="6" spans="1:9" ht="12.75">
      <c r="A6" s="2" t="str">
        <f>'A-N° Sinies Denun'!$A$6</f>
        <v>      (entre el 1 de enero y  30 de septiembre de 2011)</v>
      </c>
      <c r="B6" s="62"/>
      <c r="C6" s="61"/>
      <c r="D6" s="61"/>
      <c r="E6" s="61"/>
      <c r="F6" s="61"/>
      <c r="G6" s="61"/>
      <c r="H6" s="61"/>
      <c r="I6" s="61"/>
    </row>
    <row r="7" spans="1:9" ht="12.75">
      <c r="A7" s="63"/>
      <c r="B7" s="64"/>
      <c r="C7" s="65"/>
      <c r="D7" s="65"/>
      <c r="E7" s="65"/>
      <c r="F7" s="65"/>
      <c r="G7" s="65"/>
      <c r="H7" s="65"/>
      <c r="I7" s="66"/>
    </row>
    <row r="8" spans="1:9" ht="12.75">
      <c r="A8" s="67" t="s">
        <v>1</v>
      </c>
      <c r="B8" s="68" t="s">
        <v>2</v>
      </c>
      <c r="C8" s="68" t="s">
        <v>3</v>
      </c>
      <c r="D8" s="68" t="s">
        <v>4</v>
      </c>
      <c r="E8" s="68" t="s">
        <v>5</v>
      </c>
      <c r="F8" s="104" t="s">
        <v>86</v>
      </c>
      <c r="G8" s="68" t="s">
        <v>6</v>
      </c>
      <c r="H8" s="68" t="s">
        <v>7</v>
      </c>
      <c r="I8" s="69" t="s">
        <v>8</v>
      </c>
    </row>
    <row r="9" spans="1:9" ht="12.75">
      <c r="A9" s="70"/>
      <c r="B9" s="71"/>
      <c r="C9" s="71"/>
      <c r="D9" s="71"/>
      <c r="E9" s="71"/>
      <c r="F9" s="71"/>
      <c r="G9" s="71"/>
      <c r="H9" s="71"/>
      <c r="I9" s="72"/>
    </row>
    <row r="10" spans="1:9" ht="12.75">
      <c r="A10" s="103" t="str">
        <f>'A-N° Sinies Denun'!A10</f>
        <v>Aseguradora Magallanes</v>
      </c>
      <c r="B10" s="21">
        <v>417541</v>
      </c>
      <c r="C10" s="21">
        <v>161825</v>
      </c>
      <c r="D10" s="21">
        <v>1420</v>
      </c>
      <c r="E10" s="21">
        <v>5662</v>
      </c>
      <c r="F10" s="21">
        <v>9064</v>
      </c>
      <c r="G10" s="21">
        <v>739</v>
      </c>
      <c r="H10" s="21">
        <v>27341</v>
      </c>
      <c r="I10" s="4">
        <f aca="true" t="shared" si="0" ref="I10:I19">SUM(B10:H10)</f>
        <v>623592</v>
      </c>
    </row>
    <row r="11" spans="1:9" ht="12.75">
      <c r="A11" s="103" t="str">
        <f>'A-N° Sinies Denun'!A11</f>
        <v>Bci</v>
      </c>
      <c r="B11" s="21">
        <v>554086</v>
      </c>
      <c r="C11" s="21">
        <v>254653</v>
      </c>
      <c r="D11" s="21">
        <v>48967</v>
      </c>
      <c r="E11" s="21">
        <v>27202</v>
      </c>
      <c r="F11" s="21">
        <v>48733</v>
      </c>
      <c r="G11" s="21">
        <v>27221</v>
      </c>
      <c r="H11" s="21">
        <v>42414</v>
      </c>
      <c r="I11" s="4">
        <f t="shared" si="0"/>
        <v>1003276</v>
      </c>
    </row>
    <row r="12" spans="1:9" ht="12.75">
      <c r="A12" s="103" t="str">
        <f>'A-N° Sinies Denun'!A12</f>
        <v>Chilena Consolidada</v>
      </c>
      <c r="B12" s="21">
        <v>100775</v>
      </c>
      <c r="C12" s="21">
        <v>32392</v>
      </c>
      <c r="D12" s="21">
        <v>33</v>
      </c>
      <c r="E12" s="21">
        <v>11</v>
      </c>
      <c r="F12" s="21">
        <v>743</v>
      </c>
      <c r="G12" s="21">
        <v>3</v>
      </c>
      <c r="H12" s="21">
        <v>2586</v>
      </c>
      <c r="I12" s="4">
        <f t="shared" si="0"/>
        <v>136543</v>
      </c>
    </row>
    <row r="13" spans="1:9" ht="12.75">
      <c r="A13" s="103" t="str">
        <f>'A-N° Sinies Denun'!A13</f>
        <v>Consorcio Nacional</v>
      </c>
      <c r="B13" s="21">
        <v>176670</v>
      </c>
      <c r="C13" s="21">
        <v>33271</v>
      </c>
      <c r="D13" s="21">
        <v>1614</v>
      </c>
      <c r="E13" s="21">
        <v>1</v>
      </c>
      <c r="F13" s="21">
        <v>1818</v>
      </c>
      <c r="G13" s="21">
        <v>119</v>
      </c>
      <c r="H13" s="21">
        <v>2999</v>
      </c>
      <c r="I13" s="4">
        <f t="shared" si="0"/>
        <v>216492</v>
      </c>
    </row>
    <row r="14" spans="1:9" ht="12.75">
      <c r="A14" s="103" t="str">
        <f>'A-N° Sinies Denun'!A14</f>
        <v>HDI</v>
      </c>
      <c r="B14" s="21">
        <v>666</v>
      </c>
      <c r="C14" s="21">
        <v>460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4">
        <f t="shared" si="0"/>
        <v>1126</v>
      </c>
    </row>
    <row r="15" spans="1:9" ht="12.75">
      <c r="A15" s="103" t="str">
        <f>'A-N° Sinies Denun'!A15</f>
        <v>ING Vida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4">
        <f t="shared" si="0"/>
        <v>0</v>
      </c>
    </row>
    <row r="16" spans="1:9" ht="12.75">
      <c r="A16" s="103" t="str">
        <f>'A-N° Sinies Denun'!A16</f>
        <v>Liberty</v>
      </c>
      <c r="B16" s="21">
        <v>25822</v>
      </c>
      <c r="C16" s="21">
        <v>17712</v>
      </c>
      <c r="D16" s="21">
        <v>1051</v>
      </c>
      <c r="E16" s="21">
        <v>197</v>
      </c>
      <c r="F16" s="21">
        <v>112</v>
      </c>
      <c r="G16" s="21">
        <v>1386</v>
      </c>
      <c r="H16" s="21">
        <v>0</v>
      </c>
      <c r="I16" s="4">
        <f t="shared" si="0"/>
        <v>46280</v>
      </c>
    </row>
    <row r="17" spans="1:9" ht="12.75">
      <c r="A17" s="103" t="str">
        <f>'A-N° Sinies Denun'!A17</f>
        <v>Mapfre</v>
      </c>
      <c r="B17" s="21">
        <v>163846</v>
      </c>
      <c r="C17" s="21">
        <v>34163</v>
      </c>
      <c r="D17" s="21">
        <v>5752</v>
      </c>
      <c r="E17" s="21">
        <v>6129</v>
      </c>
      <c r="F17" s="21">
        <v>4891</v>
      </c>
      <c r="G17" s="21">
        <v>1504</v>
      </c>
      <c r="H17" s="21">
        <v>6332</v>
      </c>
      <c r="I17" s="4">
        <f t="shared" si="0"/>
        <v>222617</v>
      </c>
    </row>
    <row r="18" spans="1:9" ht="12.75">
      <c r="A18" s="103" t="str">
        <f>'A-N° Sinies Denun'!A18</f>
        <v>C.S.G. Penta Security</v>
      </c>
      <c r="B18" s="21">
        <v>279032</v>
      </c>
      <c r="C18" s="21">
        <v>229309</v>
      </c>
      <c r="D18" s="21">
        <v>42254</v>
      </c>
      <c r="E18" s="21">
        <v>18033</v>
      </c>
      <c r="F18" s="21">
        <v>19567</v>
      </c>
      <c r="G18" s="21">
        <v>46097</v>
      </c>
      <c r="H18" s="21">
        <v>13827</v>
      </c>
      <c r="I18" s="4">
        <f t="shared" si="0"/>
        <v>648119</v>
      </c>
    </row>
    <row r="19" spans="1:9" ht="12.75">
      <c r="A19" s="103" t="str">
        <f>'A-N° Sinies Denun'!A19</f>
        <v>Renta Nacional</v>
      </c>
      <c r="B19" s="21">
        <v>39839</v>
      </c>
      <c r="C19" s="21">
        <v>35375</v>
      </c>
      <c r="D19" s="21">
        <v>802</v>
      </c>
      <c r="E19" s="21">
        <v>4385</v>
      </c>
      <c r="F19" s="21">
        <v>6</v>
      </c>
      <c r="G19" s="21">
        <v>2446</v>
      </c>
      <c r="H19" s="21">
        <v>3989</v>
      </c>
      <c r="I19" s="4">
        <f t="shared" si="0"/>
        <v>86842</v>
      </c>
    </row>
    <row r="20" spans="1:9" s="203" customFormat="1" ht="12.75">
      <c r="A20" s="103" t="str">
        <f>'A-N° Sinies Denun'!A20</f>
        <v>RSA</v>
      </c>
      <c r="B20" s="196">
        <v>125640</v>
      </c>
      <c r="C20" s="196">
        <v>25929</v>
      </c>
      <c r="D20" s="196">
        <v>3388</v>
      </c>
      <c r="E20" s="196">
        <v>3949</v>
      </c>
      <c r="F20" s="196">
        <v>4290</v>
      </c>
      <c r="G20" s="196">
        <v>7866</v>
      </c>
      <c r="H20" s="196">
        <v>3155</v>
      </c>
      <c r="I20" s="205">
        <f>SUM(B20:H20)</f>
        <v>174217</v>
      </c>
    </row>
    <row r="21" spans="1:9" s="203" customFormat="1" ht="12.75">
      <c r="A21" s="103" t="str">
        <f>'A-N° Sinies Denun'!A21</f>
        <v>Zenit</v>
      </c>
      <c r="B21" s="196">
        <v>34683</v>
      </c>
      <c r="C21" s="196">
        <v>10328</v>
      </c>
      <c r="D21" s="196">
        <v>1</v>
      </c>
      <c r="E21" s="196">
        <v>0</v>
      </c>
      <c r="F21" s="196">
        <v>1125</v>
      </c>
      <c r="G21" s="196">
        <v>0</v>
      </c>
      <c r="H21" s="196">
        <v>252</v>
      </c>
      <c r="I21" s="212">
        <f>SUM(B21:H21)</f>
        <v>46389</v>
      </c>
    </row>
    <row r="22" spans="1:9" ht="12.75">
      <c r="A22" s="74"/>
      <c r="B22" s="75"/>
      <c r="C22" s="76"/>
      <c r="D22" s="76"/>
      <c r="E22" s="76"/>
      <c r="F22" s="76"/>
      <c r="G22" s="77"/>
      <c r="H22" s="77"/>
      <c r="I22" s="78"/>
    </row>
    <row r="23" spans="1:10" ht="12.75">
      <c r="A23" s="79" t="s">
        <v>11</v>
      </c>
      <c r="B23" s="5">
        <f aca="true" t="shared" si="1" ref="B23:I23">SUM(B10:B21)</f>
        <v>1918600</v>
      </c>
      <c r="C23" s="6">
        <f t="shared" si="1"/>
        <v>835417</v>
      </c>
      <c r="D23" s="6">
        <f t="shared" si="1"/>
        <v>105282</v>
      </c>
      <c r="E23" s="6">
        <f t="shared" si="1"/>
        <v>65569</v>
      </c>
      <c r="F23" s="6">
        <f t="shared" si="1"/>
        <v>90349</v>
      </c>
      <c r="G23" s="7">
        <f t="shared" si="1"/>
        <v>87381</v>
      </c>
      <c r="H23" s="7">
        <f t="shared" si="1"/>
        <v>102895</v>
      </c>
      <c r="I23" s="8">
        <f t="shared" si="1"/>
        <v>3205493</v>
      </c>
      <c r="J23" s="80"/>
    </row>
    <row r="24" spans="1:9" ht="12.75" customHeight="1">
      <c r="A24" s="81"/>
      <c r="B24" s="82"/>
      <c r="C24" s="83"/>
      <c r="D24" s="83"/>
      <c r="E24" s="83"/>
      <c r="F24" s="83"/>
      <c r="G24" s="84"/>
      <c r="H24" s="85"/>
      <c r="I24" s="86"/>
    </row>
    <row r="25" spans="1:9" ht="12.75">
      <c r="A25" s="61"/>
      <c r="B25" s="61"/>
      <c r="C25" s="61"/>
      <c r="D25" s="61"/>
      <c r="E25" s="61"/>
      <c r="F25" s="61"/>
      <c r="G25" s="61"/>
      <c r="H25" s="61"/>
      <c r="I25" s="61"/>
    </row>
    <row r="26" spans="1:9" ht="12.75">
      <c r="A26" s="61"/>
      <c r="B26" s="61"/>
      <c r="C26" s="61"/>
      <c r="D26" s="61"/>
      <c r="E26" s="61"/>
      <c r="F26" s="61"/>
      <c r="G26" s="61"/>
      <c r="H26" s="61"/>
      <c r="I26" s="61"/>
    </row>
    <row r="27" spans="1:9" ht="12.75">
      <c r="A27" s="61"/>
      <c r="B27" s="61"/>
      <c r="C27" s="61"/>
      <c r="D27" s="61"/>
      <c r="E27" s="61"/>
      <c r="F27" s="61"/>
      <c r="G27" s="61"/>
      <c r="H27" s="61"/>
      <c r="I27" s="61"/>
    </row>
    <row r="28" spans="1:9" ht="12.75">
      <c r="A28" s="61"/>
      <c r="B28" s="61"/>
      <c r="C28" s="61"/>
      <c r="D28" s="61"/>
      <c r="E28" s="61"/>
      <c r="F28" s="61"/>
      <c r="G28" s="61"/>
      <c r="H28" s="61"/>
      <c r="I28" s="61"/>
    </row>
    <row r="30" ht="12.75">
      <c r="L30" s="88"/>
    </row>
    <row r="50" ht="12.75">
      <c r="J50" s="80"/>
    </row>
    <row r="51" ht="12.75">
      <c r="J51" s="80"/>
    </row>
    <row r="54" spans="1:9" ht="12.75">
      <c r="A54" s="87"/>
      <c r="B54" s="61"/>
      <c r="C54" s="61"/>
      <c r="D54" s="61"/>
      <c r="E54" s="61"/>
      <c r="F54" s="61"/>
      <c r="G54" s="61"/>
      <c r="H54" s="61"/>
      <c r="I54" s="61"/>
    </row>
    <row r="55" spans="1:9" ht="12.75">
      <c r="A55" s="87"/>
      <c r="B55" s="61"/>
      <c r="C55" s="61"/>
      <c r="D55" s="61"/>
      <c r="E55" s="61"/>
      <c r="F55" s="61"/>
      <c r="G55" s="61"/>
      <c r="H55" s="61"/>
      <c r="I55" s="61"/>
    </row>
    <row r="56" spans="1:9" ht="12.75">
      <c r="A56" s="87"/>
      <c r="B56" s="61"/>
      <c r="C56" s="61"/>
      <c r="D56" s="61"/>
      <c r="E56" s="61"/>
      <c r="F56" s="61"/>
      <c r="G56" s="61"/>
      <c r="H56" s="61"/>
      <c r="I56" s="61"/>
    </row>
    <row r="57" spans="1:9" ht="12.75">
      <c r="A57" s="87"/>
      <c r="B57" s="61"/>
      <c r="C57" s="61"/>
      <c r="D57" s="61"/>
      <c r="E57" s="61"/>
      <c r="F57" s="61"/>
      <c r="G57" s="61"/>
      <c r="H57" s="61"/>
      <c r="I57" s="61"/>
    </row>
    <row r="58" spans="1:9" ht="12.75">
      <c r="A58" s="87"/>
      <c r="B58" s="61"/>
      <c r="C58" s="61"/>
      <c r="D58" s="61"/>
      <c r="E58" s="61"/>
      <c r="F58" s="61"/>
      <c r="G58" s="61"/>
      <c r="H58" s="61"/>
      <c r="I58" s="61"/>
    </row>
    <row r="112" ht="12.75">
      <c r="A112" s="101"/>
    </row>
  </sheetData>
  <sheetProtection/>
  <printOptions/>
  <pageMargins left="1.1811023622047245" right="0.2362204724409449" top="0.84" bottom="0.4330708661417323" header="0" footer="0"/>
  <pageSetup orientation="landscape" paperSize="5" r:id="rId1"/>
  <rowBreaks count="3" manualBreakCount="3">
    <brk id="25" max="255" man="1"/>
    <brk id="54" max="255" man="1"/>
    <brk id="8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6"/>
  <sheetViews>
    <sheetView zoomScalePageLayoutView="0" workbookViewId="0" topLeftCell="A1">
      <selection activeCell="I21" sqref="I21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7" t="s">
        <v>62</v>
      </c>
    </row>
    <row r="5" spans="1:9" ht="12.75">
      <c r="A5" s="60" t="s">
        <v>12</v>
      </c>
      <c r="B5" s="62"/>
      <c r="C5" s="61"/>
      <c r="D5" s="61"/>
      <c r="E5" s="61"/>
      <c r="F5" s="61"/>
      <c r="G5" s="61"/>
      <c r="H5" s="61"/>
      <c r="I5" s="61"/>
    </row>
    <row r="6" spans="1:9" ht="12.75">
      <c r="A6" s="2" t="str">
        <f>'D-Sinies Pag Direc'!$A$6</f>
        <v>      (entre el 1 de enero y 30 de septiembre de 2011, montos expresados en miles de pesos de septiembre de 2011)</v>
      </c>
      <c r="B6" s="62"/>
      <c r="C6" s="61"/>
      <c r="D6" s="61"/>
      <c r="E6" s="61"/>
      <c r="F6" s="61"/>
      <c r="G6" s="61"/>
      <c r="H6" s="61"/>
      <c r="I6" s="61"/>
    </row>
    <row r="7" spans="1:9" ht="12.75">
      <c r="A7" s="89"/>
      <c r="B7" s="64"/>
      <c r="C7" s="65"/>
      <c r="D7" s="65"/>
      <c r="E7" s="65"/>
      <c r="F7" s="65"/>
      <c r="G7" s="65"/>
      <c r="H7" s="65"/>
      <c r="I7" s="66"/>
    </row>
    <row r="8" spans="1:9" ht="12.75">
      <c r="A8" s="90" t="s">
        <v>1</v>
      </c>
      <c r="B8" s="68" t="s">
        <v>2</v>
      </c>
      <c r="C8" s="68" t="s">
        <v>3</v>
      </c>
      <c r="D8" s="68" t="s">
        <v>4</v>
      </c>
      <c r="E8" s="68" t="s">
        <v>5</v>
      </c>
      <c r="F8" s="68" t="s">
        <v>86</v>
      </c>
      <c r="G8" s="68" t="s">
        <v>6</v>
      </c>
      <c r="H8" s="68" t="s">
        <v>7</v>
      </c>
      <c r="I8" s="69" t="s">
        <v>8</v>
      </c>
    </row>
    <row r="9" spans="1:9" ht="12.75">
      <c r="A9" s="91"/>
      <c r="B9" s="71"/>
      <c r="C9" s="71"/>
      <c r="D9" s="71"/>
      <c r="E9" s="71"/>
      <c r="F9" s="71"/>
      <c r="G9" s="71"/>
      <c r="H9" s="71"/>
      <c r="I9" s="72"/>
    </row>
    <row r="10" spans="1:9" ht="12.75">
      <c r="A10" s="102" t="str">
        <f>'F-N° Seg Contrat'!A10</f>
        <v>Aseguradora Magallanes</v>
      </c>
      <c r="B10" s="73">
        <v>5823508</v>
      </c>
      <c r="C10" s="73">
        <v>2047480</v>
      </c>
      <c r="D10" s="73">
        <v>34246</v>
      </c>
      <c r="E10" s="73">
        <v>105760</v>
      </c>
      <c r="F10" s="73">
        <v>305241</v>
      </c>
      <c r="G10" s="73">
        <v>13584</v>
      </c>
      <c r="H10" s="73">
        <v>750985</v>
      </c>
      <c r="I10" s="4">
        <f aca="true" t="shared" si="0" ref="I10:I19">SUM(B10:H10)</f>
        <v>9080804</v>
      </c>
    </row>
    <row r="11" spans="1:9" ht="12.75">
      <c r="A11" s="102" t="str">
        <f>'F-N° Seg Contrat'!A11</f>
        <v>Bci</v>
      </c>
      <c r="B11" s="73">
        <v>5465727</v>
      </c>
      <c r="C11" s="73">
        <v>3012788</v>
      </c>
      <c r="D11" s="73">
        <v>1031806</v>
      </c>
      <c r="E11" s="73">
        <v>1206469</v>
      </c>
      <c r="F11" s="73">
        <v>1569188</v>
      </c>
      <c r="G11" s="73">
        <v>534507</v>
      </c>
      <c r="H11" s="73">
        <v>393679</v>
      </c>
      <c r="I11" s="4">
        <f t="shared" si="0"/>
        <v>13214164</v>
      </c>
    </row>
    <row r="12" spans="1:9" ht="12.75">
      <c r="A12" s="102" t="str">
        <f>'F-N° Seg Contrat'!A12</f>
        <v>Chilena Consolidada</v>
      </c>
      <c r="B12" s="73">
        <v>1047077</v>
      </c>
      <c r="C12" s="73">
        <v>431289</v>
      </c>
      <c r="D12" s="73">
        <v>399</v>
      </c>
      <c r="E12" s="73">
        <v>309</v>
      </c>
      <c r="F12" s="73">
        <v>30489</v>
      </c>
      <c r="G12" s="73">
        <v>31</v>
      </c>
      <c r="H12" s="73">
        <v>29422</v>
      </c>
      <c r="I12" s="4">
        <f t="shared" si="0"/>
        <v>1539016</v>
      </c>
    </row>
    <row r="13" spans="1:9" ht="12.75">
      <c r="A13" s="102" t="str">
        <f>'F-N° Seg Contrat'!A13</f>
        <v>Consorcio Nacional</v>
      </c>
      <c r="B13" s="73">
        <v>1793156</v>
      </c>
      <c r="C13" s="196">
        <v>428361</v>
      </c>
      <c r="D13" s="73">
        <v>31617</v>
      </c>
      <c r="E13" s="73">
        <v>205</v>
      </c>
      <c r="F13" s="73">
        <v>71678</v>
      </c>
      <c r="G13" s="73">
        <v>2769</v>
      </c>
      <c r="H13" s="73">
        <v>18664</v>
      </c>
      <c r="I13" s="4">
        <f>SUM(B13:H13)</f>
        <v>2346450</v>
      </c>
    </row>
    <row r="14" spans="1:9" ht="12.75">
      <c r="A14" s="102" t="str">
        <f>'F-N° Seg Contrat'!A14</f>
        <v>HDI</v>
      </c>
      <c r="B14" s="73">
        <v>5370</v>
      </c>
      <c r="C14" s="73">
        <v>4597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4">
        <f t="shared" si="0"/>
        <v>9967</v>
      </c>
    </row>
    <row r="15" spans="1:9" ht="12.75">
      <c r="A15" s="102" t="str">
        <f>'F-N° Seg Contrat'!A15</f>
        <v>ING Vida</v>
      </c>
      <c r="B15" s="73">
        <v>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4">
        <f t="shared" si="0"/>
        <v>0</v>
      </c>
    </row>
    <row r="16" spans="1:9" ht="12.75">
      <c r="A16" s="102" t="str">
        <f>'F-N° Seg Contrat'!A16</f>
        <v>Liberty</v>
      </c>
      <c r="B16" s="73">
        <v>228020</v>
      </c>
      <c r="C16" s="73">
        <v>188039</v>
      </c>
      <c r="D16" s="73">
        <v>19398</v>
      </c>
      <c r="E16" s="73">
        <v>3449</v>
      </c>
      <c r="F16" s="73">
        <v>4034</v>
      </c>
      <c r="G16" s="73">
        <v>24764</v>
      </c>
      <c r="H16" s="73">
        <v>0</v>
      </c>
      <c r="I16" s="4">
        <f>SUM(B16:H16)</f>
        <v>467704</v>
      </c>
    </row>
    <row r="17" spans="1:9" ht="12.75">
      <c r="A17" s="102" t="str">
        <f>'F-N° Seg Contrat'!A17</f>
        <v>Mapfre</v>
      </c>
      <c r="B17" s="73">
        <v>1439302</v>
      </c>
      <c r="C17" s="73">
        <v>391431</v>
      </c>
      <c r="D17" s="73">
        <v>114409</v>
      </c>
      <c r="E17" s="73">
        <v>860980</v>
      </c>
      <c r="F17" s="73">
        <v>171167</v>
      </c>
      <c r="G17" s="73">
        <v>26157</v>
      </c>
      <c r="H17" s="73">
        <v>35622</v>
      </c>
      <c r="I17" s="4">
        <f t="shared" si="0"/>
        <v>3039068</v>
      </c>
    </row>
    <row r="18" spans="1:9" ht="12.75">
      <c r="A18" s="102" t="str">
        <f>'F-N° Seg Contrat'!A18</f>
        <v>C.S.G. Penta Security</v>
      </c>
      <c r="B18" s="73">
        <v>2855563</v>
      </c>
      <c r="C18" s="73">
        <v>2664352</v>
      </c>
      <c r="D18" s="73">
        <v>725295</v>
      </c>
      <c r="E18" s="73">
        <v>2236324</v>
      </c>
      <c r="F18" s="73">
        <v>702866</v>
      </c>
      <c r="G18" s="73">
        <v>858724</v>
      </c>
      <c r="H18" s="73">
        <v>176111</v>
      </c>
      <c r="I18" s="4">
        <f t="shared" si="0"/>
        <v>10219235</v>
      </c>
    </row>
    <row r="19" spans="1:9" ht="12.75">
      <c r="A19" s="102" t="str">
        <f>'F-N° Seg Contrat'!A19</f>
        <v>Renta Nacional</v>
      </c>
      <c r="B19" s="73">
        <v>372368</v>
      </c>
      <c r="C19" s="73">
        <v>391888</v>
      </c>
      <c r="D19" s="73">
        <v>15993</v>
      </c>
      <c r="E19" s="73">
        <v>224937</v>
      </c>
      <c r="F19" s="73">
        <v>157</v>
      </c>
      <c r="G19" s="73">
        <v>38049</v>
      </c>
      <c r="H19" s="73">
        <v>52252</v>
      </c>
      <c r="I19" s="4">
        <f t="shared" si="0"/>
        <v>1095644</v>
      </c>
    </row>
    <row r="20" spans="1:9" s="206" customFormat="1" ht="12.75">
      <c r="A20" s="204" t="str">
        <f>'F-N° Seg Contrat'!A20</f>
        <v>RSA</v>
      </c>
      <c r="B20" s="196">
        <v>1128960</v>
      </c>
      <c r="C20" s="196">
        <v>321403</v>
      </c>
      <c r="D20" s="196">
        <v>71130</v>
      </c>
      <c r="E20" s="196">
        <v>127808</v>
      </c>
      <c r="F20" s="196">
        <v>159170</v>
      </c>
      <c r="G20" s="196">
        <v>149118</v>
      </c>
      <c r="H20" s="196">
        <v>24896</v>
      </c>
      <c r="I20" s="205">
        <f>SUM(B20:H20)</f>
        <v>1982485</v>
      </c>
    </row>
    <row r="21" spans="1:9" s="206" customFormat="1" ht="12.75">
      <c r="A21" s="204" t="str">
        <f>'F-N° Seg Contrat'!A21</f>
        <v>Zenit</v>
      </c>
      <c r="B21" s="196">
        <v>272457</v>
      </c>
      <c r="C21" s="196">
        <v>108318</v>
      </c>
      <c r="D21" s="196">
        <v>6</v>
      </c>
      <c r="E21" s="196">
        <v>0</v>
      </c>
      <c r="F21" s="196">
        <v>24258</v>
      </c>
      <c r="G21" s="196">
        <v>0</v>
      </c>
      <c r="H21" s="196">
        <v>1201</v>
      </c>
      <c r="I21" s="212">
        <f>SUM(B21:H21)</f>
        <v>406240</v>
      </c>
    </row>
    <row r="22" spans="1:9" ht="12.75">
      <c r="A22" s="74"/>
      <c r="B22" s="75"/>
      <c r="C22" s="76"/>
      <c r="D22" s="76"/>
      <c r="E22" s="76"/>
      <c r="F22" s="76"/>
      <c r="G22" s="77"/>
      <c r="H22" s="77"/>
      <c r="I22" s="78"/>
    </row>
    <row r="23" spans="1:9" ht="12.75">
      <c r="A23" s="79" t="s">
        <v>11</v>
      </c>
      <c r="B23" s="5">
        <f aca="true" t="shared" si="1" ref="B23:I23">SUM(B10:B21)</f>
        <v>20431508</v>
      </c>
      <c r="C23" s="6">
        <f t="shared" si="1"/>
        <v>9989946</v>
      </c>
      <c r="D23" s="6">
        <f t="shared" si="1"/>
        <v>2044299</v>
      </c>
      <c r="E23" s="6">
        <f t="shared" si="1"/>
        <v>4766241</v>
      </c>
      <c r="F23" s="6">
        <f t="shared" si="1"/>
        <v>3038248</v>
      </c>
      <c r="G23" s="7">
        <f t="shared" si="1"/>
        <v>1647703</v>
      </c>
      <c r="H23" s="7">
        <f t="shared" si="1"/>
        <v>1482832</v>
      </c>
      <c r="I23" s="8">
        <f t="shared" si="1"/>
        <v>43400777</v>
      </c>
    </row>
    <row r="24" spans="1:9" ht="12.75">
      <c r="A24" s="92"/>
      <c r="B24" s="93"/>
      <c r="C24" s="83"/>
      <c r="D24" s="83"/>
      <c r="E24" s="83"/>
      <c r="F24" s="83"/>
      <c r="G24" s="84"/>
      <c r="H24" s="84"/>
      <c r="I24" s="94"/>
    </row>
    <row r="26" ht="12.75">
      <c r="I26" s="198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28"/>
  <sheetViews>
    <sheetView zoomScalePageLayoutView="0" workbookViewId="0" topLeftCell="A1">
      <selection activeCell="K13" sqref="K13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7" t="s">
        <v>62</v>
      </c>
    </row>
    <row r="5" spans="1:9" ht="12.75">
      <c r="A5" s="60" t="s">
        <v>13</v>
      </c>
      <c r="B5" s="61"/>
      <c r="C5" s="61"/>
      <c r="D5" s="59"/>
      <c r="E5" s="61"/>
      <c r="F5" s="61"/>
      <c r="G5" s="61"/>
      <c r="H5" s="61"/>
      <c r="I5" s="59"/>
    </row>
    <row r="6" spans="1:9" ht="12.75">
      <c r="A6" s="2" t="str">
        <f>'G-Prima Tot x Tip V'!A6</f>
        <v>      (entre el 1 de enero y 30 de septiembre de 2011, montos expresados en miles de pesos de septiembre de 2011)</v>
      </c>
      <c r="B6" s="62"/>
      <c r="C6" s="61"/>
      <c r="D6" s="61"/>
      <c r="E6" s="61"/>
      <c r="F6" s="61"/>
      <c r="G6" s="61"/>
      <c r="H6" s="61"/>
      <c r="I6" s="59"/>
    </row>
    <row r="7" spans="1:9" ht="12.75">
      <c r="A7" s="89"/>
      <c r="B7" s="64"/>
      <c r="C7" s="65"/>
      <c r="D7" s="65"/>
      <c r="E7" s="65"/>
      <c r="F7" s="65"/>
      <c r="G7" s="65"/>
      <c r="H7" s="65"/>
      <c r="I7" s="66"/>
    </row>
    <row r="8" spans="1:9" ht="12.75">
      <c r="A8" s="90" t="s">
        <v>1</v>
      </c>
      <c r="B8" s="68" t="s">
        <v>2</v>
      </c>
      <c r="C8" s="68" t="s">
        <v>3</v>
      </c>
      <c r="D8" s="68" t="s">
        <v>4</v>
      </c>
      <c r="E8" s="68" t="s">
        <v>5</v>
      </c>
      <c r="F8" s="68" t="s">
        <v>86</v>
      </c>
      <c r="G8" s="68" t="s">
        <v>6</v>
      </c>
      <c r="H8" s="68" t="s">
        <v>7</v>
      </c>
      <c r="I8" s="69" t="s">
        <v>85</v>
      </c>
    </row>
    <row r="9" spans="1:9" ht="12.75">
      <c r="A9" s="91"/>
      <c r="B9" s="71"/>
      <c r="C9" s="71"/>
      <c r="D9" s="71"/>
      <c r="E9" s="71"/>
      <c r="F9" s="71"/>
      <c r="G9" s="71"/>
      <c r="H9" s="71"/>
      <c r="I9" s="72"/>
    </row>
    <row r="10" spans="1:9" ht="12.75">
      <c r="A10" s="102" t="str">
        <f>'F-N° Seg Contrat'!A10</f>
        <v>Aseguradora Magallanes</v>
      </c>
      <c r="B10" s="9">
        <f>'G-Prima Tot x Tip V'!B10/'F-N° Seg Contrat'!B10*1000</f>
        <v>13947.152495204064</v>
      </c>
      <c r="C10" s="9">
        <f>'G-Prima Tot x Tip V'!C10/'F-N° Seg Contrat'!C10*1000</f>
        <v>12652.433183995056</v>
      </c>
      <c r="D10" s="9">
        <f>'G-Prima Tot x Tip V'!D10/'F-N° Seg Contrat'!D10*1000</f>
        <v>24116.901408450703</v>
      </c>
      <c r="E10" s="9">
        <f>'G-Prima Tot x Tip V'!E10/'F-N° Seg Contrat'!E10*1000</f>
        <v>18678.912045213707</v>
      </c>
      <c r="F10" s="9">
        <f>'G-Prima Tot x Tip V'!F10/'F-N° Seg Contrat'!F10*1000</f>
        <v>33676.19152691968</v>
      </c>
      <c r="G10" s="9">
        <f>'G-Prima Tot x Tip V'!G10/'F-N° Seg Contrat'!G10*1000</f>
        <v>18381.596752368067</v>
      </c>
      <c r="H10" s="9">
        <f>'G-Prima Tot x Tip V'!H10/'F-N° Seg Contrat'!H10*1000</f>
        <v>27467.356717018396</v>
      </c>
      <c r="I10" s="13">
        <f>'G-Prima Tot x Tip V'!I10/'F-N° Seg Contrat'!I10*1000</f>
        <v>14562.091880588589</v>
      </c>
    </row>
    <row r="11" spans="1:9" ht="12.75">
      <c r="A11" s="102" t="str">
        <f>'F-N° Seg Contrat'!A11</f>
        <v>Bci</v>
      </c>
      <c r="B11" s="9">
        <f>'G-Prima Tot x Tip V'!B11/'F-N° Seg Contrat'!B11*1000</f>
        <v>9864.401915948067</v>
      </c>
      <c r="C11" s="9">
        <f>'G-Prima Tot x Tip V'!C11/'F-N° Seg Contrat'!C11*1000</f>
        <v>11830.954278959996</v>
      </c>
      <c r="D11" s="9">
        <f>'G-Prima Tot x Tip V'!D11/'F-N° Seg Contrat'!D11*1000</f>
        <v>21071.45628688709</v>
      </c>
      <c r="E11" s="9">
        <f>'G-Prima Tot x Tip V'!E11/'F-N° Seg Contrat'!E11*1000</f>
        <v>44352.21674876847</v>
      </c>
      <c r="F11" s="9">
        <f>'G-Prima Tot x Tip V'!F11/'F-N° Seg Contrat'!F11*1000</f>
        <v>32199.700408347526</v>
      </c>
      <c r="G11" s="9">
        <f>'G-Prima Tot x Tip V'!G11/'F-N° Seg Contrat'!G11*1000</f>
        <v>19635.832629220087</v>
      </c>
      <c r="H11" s="9">
        <f>'G-Prima Tot x Tip V'!H11/'F-N° Seg Contrat'!H11*1000</f>
        <v>9281.817324468335</v>
      </c>
      <c r="I11" s="13">
        <f>'G-Prima Tot x Tip V'!I11/'F-N° Seg Contrat'!I11*1000</f>
        <v>13171.015752395153</v>
      </c>
    </row>
    <row r="12" spans="1:9" ht="12.75">
      <c r="A12" s="102" t="str">
        <f>'F-N° Seg Contrat'!A12</f>
        <v>Chilena Consolidada</v>
      </c>
      <c r="B12" s="9">
        <f>'G-Prima Tot x Tip V'!B12/'F-N° Seg Contrat'!B12*1000</f>
        <v>10390.245596626148</v>
      </c>
      <c r="C12" s="9">
        <f>'G-Prima Tot x Tip V'!C12/'F-N° Seg Contrat'!C12*1000</f>
        <v>13314.676463324276</v>
      </c>
      <c r="D12" s="9">
        <f>'G-Prima Tot x Tip V'!D12/'F-N° Seg Contrat'!D12*1000</f>
        <v>12090.909090909092</v>
      </c>
      <c r="E12" s="9">
        <f>'G-Prima Tot x Tip V'!E12/'F-N° Seg Contrat'!E12*1000</f>
        <v>28090.90909090909</v>
      </c>
      <c r="F12" s="9">
        <f>'G-Prima Tot x Tip V'!F12/'F-N° Seg Contrat'!F12*1000</f>
        <v>41034.9932705249</v>
      </c>
      <c r="G12" s="9">
        <f>'G-Prima Tot x Tip V'!G12/'F-N° Seg Contrat'!G12*1000</f>
        <v>10333.333333333334</v>
      </c>
      <c r="H12" s="9">
        <f>'G-Prima Tot x Tip V'!H12/'F-N° Seg Contrat'!H12*1000</f>
        <v>11377.416860015466</v>
      </c>
      <c r="I12" s="13">
        <f>'G-Prima Tot x Tip V'!I12/'F-N° Seg Contrat'!I12*1000</f>
        <v>11271.291827482917</v>
      </c>
    </row>
    <row r="13" spans="1:9" ht="12.75">
      <c r="A13" s="102" t="str">
        <f>'F-N° Seg Contrat'!A13</f>
        <v>Consorcio Nacional</v>
      </c>
      <c r="B13" s="9">
        <f>'G-Prima Tot x Tip V'!B13/'F-N° Seg Contrat'!B13*1000</f>
        <v>10149.748117960038</v>
      </c>
      <c r="C13" s="9">
        <f>'G-Prima Tot x Tip V'!D13/'F-N° Seg Contrat'!C13*1000</f>
        <v>950.2870367587389</v>
      </c>
      <c r="D13" s="9">
        <f>'G-Prima Tot x Tip V'!E13/'F-N° Seg Contrat'!D13*1000</f>
        <v>127.01363073110286</v>
      </c>
      <c r="E13" s="9">
        <f>'G-Prima Tot x Tip V'!F13/'F-N° Seg Contrat'!E13*1000</f>
        <v>71678000</v>
      </c>
      <c r="F13" s="9">
        <f>'G-Prima Tot x Tip V'!G13/'F-N° Seg Contrat'!F13*1000</f>
        <v>1523.102310231023</v>
      </c>
      <c r="G13" s="9">
        <f>'G-Prima Tot x Tip V'!H13/'F-N° Seg Contrat'!G13*1000</f>
        <v>156840.3361344538</v>
      </c>
      <c r="H13" s="9">
        <f>'G-Prima Tot x Tip V'!H13/'F-N° Seg Contrat'!H13*1000</f>
        <v>6223.4078026008665</v>
      </c>
      <c r="I13" s="13">
        <f>'G-Prima Tot x Tip V'!I13/'F-N° Seg Contrat'!I13*1000</f>
        <v>10838.50673465994</v>
      </c>
    </row>
    <row r="14" spans="1:9" ht="12.75">
      <c r="A14" s="102" t="str">
        <f>'F-N° Seg Contrat'!A14</f>
        <v>HDI</v>
      </c>
      <c r="B14" s="9">
        <f>'G-Prima Tot x Tip V'!B14/'F-N° Seg Contrat'!B14*1000</f>
        <v>8063.063063063064</v>
      </c>
      <c r="C14" s="9">
        <f>'G-Prima Tot x Tip V'!C14/'F-N° Seg Contrat'!C14*1000</f>
        <v>9993.478260869566</v>
      </c>
      <c r="D14" s="215" t="s">
        <v>96</v>
      </c>
      <c r="E14" s="215" t="s">
        <v>96</v>
      </c>
      <c r="F14" s="215" t="s">
        <v>96</v>
      </c>
      <c r="G14" s="215" t="s">
        <v>96</v>
      </c>
      <c r="H14" s="215" t="s">
        <v>96</v>
      </c>
      <c r="I14" s="13">
        <f>'G-Prima Tot x Tip V'!I14/'F-N° Seg Contrat'!I14*1000</f>
        <v>8851.687388987566</v>
      </c>
    </row>
    <row r="15" spans="1:9" ht="12.75">
      <c r="A15" s="102" t="str">
        <f>'F-N° Seg Contrat'!A15</f>
        <v>ING Vida</v>
      </c>
      <c r="B15" s="215" t="s">
        <v>96</v>
      </c>
      <c r="C15" s="215" t="s">
        <v>96</v>
      </c>
      <c r="D15" s="215" t="s">
        <v>96</v>
      </c>
      <c r="E15" s="215" t="s">
        <v>96</v>
      </c>
      <c r="F15" s="215" t="s">
        <v>96</v>
      </c>
      <c r="G15" s="215" t="s">
        <v>96</v>
      </c>
      <c r="H15" s="215" t="s">
        <v>96</v>
      </c>
      <c r="I15" s="13" t="s">
        <v>96</v>
      </c>
    </row>
    <row r="16" spans="1:9" ht="12.75">
      <c r="A16" s="102" t="str">
        <f>'F-N° Seg Contrat'!A16</f>
        <v>Liberty</v>
      </c>
      <c r="B16" s="9">
        <f>'G-Prima Tot x Tip V'!B16/'F-N° Seg Contrat'!B16*1000</f>
        <v>8830.454651072729</v>
      </c>
      <c r="C16" s="9">
        <f>'G-Prima Tot x Tip V'!C16/'F-N° Seg Contrat'!C16*1000</f>
        <v>10616.474706413732</v>
      </c>
      <c r="D16" s="9">
        <f>'G-Prima Tot x Tip V'!D16/'F-N° Seg Contrat'!D16*1000</f>
        <v>18456.70789724072</v>
      </c>
      <c r="E16" s="9">
        <f>'G-Prima Tot x Tip V'!E16/'F-N° Seg Contrat'!E16*1000</f>
        <v>17507.61421319797</v>
      </c>
      <c r="F16" s="9">
        <f>'G-Prima Tot x Tip V'!F16/'F-N° Seg Contrat'!F16*1000</f>
        <v>36017.857142857145</v>
      </c>
      <c r="G16" s="9">
        <f>'G-Prima Tot x Tip V'!G16/'F-N° Seg Contrat'!G16*1000</f>
        <v>17867.24386724387</v>
      </c>
      <c r="H16" s="215" t="s">
        <v>96</v>
      </c>
      <c r="I16" s="13">
        <f>'G-Prima Tot x Tip V'!I16/'F-N° Seg Contrat'!I16*1000</f>
        <v>10105.963699222126</v>
      </c>
    </row>
    <row r="17" spans="1:9" ht="12.75">
      <c r="A17" s="102" t="str">
        <f>'F-N° Seg Contrat'!A17</f>
        <v>Mapfre</v>
      </c>
      <c r="B17" s="9">
        <f>'G-Prima Tot x Tip V'!B17/'F-N° Seg Contrat'!B17*1000</f>
        <v>8784.480548808027</v>
      </c>
      <c r="C17" s="9">
        <f>'G-Prima Tot x Tip V'!C17/'F-N° Seg Contrat'!C17*1000</f>
        <v>11457.7466850101</v>
      </c>
      <c r="D17" s="9">
        <f>'G-Prima Tot x Tip V'!D17/'F-N° Seg Contrat'!D17*1000</f>
        <v>19890.29902642559</v>
      </c>
      <c r="E17" s="9">
        <f>'G-Prima Tot x Tip V'!E17/'F-N° Seg Contrat'!E17*1000</f>
        <v>140476.423560124</v>
      </c>
      <c r="F17" s="9">
        <f>'G-Prima Tot x Tip V'!F17/'F-N° Seg Contrat'!F17*1000</f>
        <v>34996.31977100798</v>
      </c>
      <c r="G17" s="9">
        <f>'G-Prima Tot x Tip V'!G17/'F-N° Seg Contrat'!G17*1000</f>
        <v>17391.622340425532</v>
      </c>
      <c r="H17" s="9">
        <f>'G-Prima Tot x Tip V'!H17/'F-N° Seg Contrat'!H17*1000</f>
        <v>5625.710675931775</v>
      </c>
      <c r="I17" s="13">
        <f>'G-Prima Tot x Tip V'!I17/'F-N° Seg Contrat'!I17*1000</f>
        <v>13651.554014293608</v>
      </c>
    </row>
    <row r="18" spans="1:9" ht="12.75">
      <c r="A18" s="102" t="str">
        <f>'F-N° Seg Contrat'!A18</f>
        <v>C.S.G. Penta Security</v>
      </c>
      <c r="B18" s="9">
        <f>'G-Prima Tot x Tip V'!B18/'F-N° Seg Contrat'!B18*1000</f>
        <v>10233.819060179478</v>
      </c>
      <c r="C18" s="9">
        <f>'G-Prima Tot x Tip V'!C18/'F-N° Seg Contrat'!C18*1000</f>
        <v>11619.0467883947</v>
      </c>
      <c r="D18" s="9">
        <f>'G-Prima Tot x Tip V'!D18/'F-N° Seg Contrat'!D18*1000</f>
        <v>17165.120461968098</v>
      </c>
      <c r="E18" s="9">
        <f>'G-Prima Tot x Tip V'!E18/'F-N° Seg Contrat'!E18*1000</f>
        <v>124012.86530250097</v>
      </c>
      <c r="F18" s="9">
        <f>'G-Prima Tot x Tip V'!F18/'F-N° Seg Contrat'!F18*1000</f>
        <v>35920.98942096387</v>
      </c>
      <c r="G18" s="9">
        <f>'G-Prima Tot x Tip V'!G18/'F-N° Seg Contrat'!G18*1000</f>
        <v>18628.630930429314</v>
      </c>
      <c r="H18" s="9">
        <f>'G-Prima Tot x Tip V'!H18/'F-N° Seg Contrat'!H18*1000</f>
        <v>12736.746944384176</v>
      </c>
      <c r="I18" s="13">
        <f>'G-Prima Tot x Tip V'!I18/'F-N° Seg Contrat'!I18*1000</f>
        <v>15767.528802581008</v>
      </c>
    </row>
    <row r="19" spans="1:9" ht="12.75">
      <c r="A19" s="102" t="str">
        <f>'F-N° Seg Contrat'!A19</f>
        <v>Renta Nacional</v>
      </c>
      <c r="B19" s="9">
        <f>'G-Prima Tot x Tip V'!B19/'F-N° Seg Contrat'!B19*1000</f>
        <v>9346.820954341223</v>
      </c>
      <c r="C19" s="9">
        <f>'G-Prima Tot x Tip V'!C19/'F-N° Seg Contrat'!C19*1000</f>
        <v>11078.106007067137</v>
      </c>
      <c r="D19" s="9">
        <f>'G-Prima Tot x Tip V'!D19/'F-N° Seg Contrat'!D19*1000</f>
        <v>19941.39650872818</v>
      </c>
      <c r="E19" s="9">
        <f>'G-Prima Tot x Tip V'!E19/'F-N° Seg Contrat'!E19*1000</f>
        <v>51296.92132269099</v>
      </c>
      <c r="F19" s="9">
        <f>'G-Prima Tot x Tip V'!F19/'F-N° Seg Contrat'!F19*1000</f>
        <v>26166.666666666668</v>
      </c>
      <c r="G19" s="9">
        <f>'G-Prima Tot x Tip V'!G19/'F-N° Seg Contrat'!G19*1000</f>
        <v>15555.600981193786</v>
      </c>
      <c r="H19" s="9">
        <f>'G-Prima Tot x Tip V'!H19/'F-N° Seg Contrat'!H19*1000</f>
        <v>13099.02231135623</v>
      </c>
      <c r="I19" s="13">
        <f>'G-Prima Tot x Tip V'!I19/'F-N° Seg Contrat'!I19*1000</f>
        <v>12616.521959420556</v>
      </c>
    </row>
    <row r="20" spans="1:9" ht="12.75">
      <c r="A20" s="102" t="str">
        <f>'F-N° Seg Contrat'!A20</f>
        <v>RSA</v>
      </c>
      <c r="B20" s="9">
        <f>'G-Prima Tot x Tip V'!B20/'F-N° Seg Contrat'!B20*1000</f>
        <v>8985.67335243553</v>
      </c>
      <c r="C20" s="9">
        <f>'G-Prima Tot x Tip V'!C20/'F-N° Seg Contrat'!C20*1000</f>
        <v>12395.50310463188</v>
      </c>
      <c r="D20" s="9">
        <f>'G-Prima Tot x Tip V'!D20/'F-N° Seg Contrat'!D20*1000</f>
        <v>20994.687131050767</v>
      </c>
      <c r="E20" s="9">
        <f>'G-Prima Tot x Tip V'!E20/'F-N° Seg Contrat'!E20*1000</f>
        <v>32364.6492782983</v>
      </c>
      <c r="F20" s="9">
        <f>'G-Prima Tot x Tip V'!F20/'F-N° Seg Contrat'!F20*1000</f>
        <v>37102.5641025641</v>
      </c>
      <c r="G20" s="9">
        <f>'G-Prima Tot x Tip V'!G20/'F-N° Seg Contrat'!G20*1000</f>
        <v>18957.28451563692</v>
      </c>
      <c r="H20" s="201">
        <f>'G-Prima Tot x Tip V'!H20/'F-N° Seg Contrat'!H20*1000</f>
        <v>7890.966719492869</v>
      </c>
      <c r="I20" s="202">
        <f>'G-Prima Tot x Tip V'!I20/'F-N° Seg Contrat'!I20*1000</f>
        <v>11379.400402945752</v>
      </c>
    </row>
    <row r="21" spans="1:9" ht="12.75">
      <c r="A21" s="102" t="str">
        <f>'F-N° Seg Contrat'!A21</f>
        <v>Zenit</v>
      </c>
      <c r="B21" s="9">
        <f>'G-Prima Tot x Tip V'!B21/'F-N° Seg Contrat'!B21*1000</f>
        <v>7855.6353256638695</v>
      </c>
      <c r="C21" s="9">
        <f>'G-Prima Tot x Tip V'!C21/'F-N° Seg Contrat'!C21*1000</f>
        <v>10487.800154918668</v>
      </c>
      <c r="D21" s="9">
        <f>'G-Prima Tot x Tip V'!D21/'F-N° Seg Contrat'!D21*1000</f>
        <v>6000</v>
      </c>
      <c r="E21" s="215" t="s">
        <v>96</v>
      </c>
      <c r="F21" s="9">
        <f>'G-Prima Tot x Tip V'!F21/'F-N° Seg Contrat'!F21*1000</f>
        <v>21562.666666666664</v>
      </c>
      <c r="G21" s="215" t="s">
        <v>96</v>
      </c>
      <c r="H21" s="201">
        <f>'G-Prima Tot x Tip V'!H21/'F-N° Seg Contrat'!H21*1000</f>
        <v>4765.873015873016</v>
      </c>
      <c r="I21" s="202">
        <f>'G-Prima Tot x Tip V'!I21/'F-N° Seg Contrat'!I21*1000</f>
        <v>8757.24848563237</v>
      </c>
    </row>
    <row r="22" spans="1:9" ht="12.75">
      <c r="A22" s="74"/>
      <c r="B22" s="95"/>
      <c r="C22" s="96"/>
      <c r="D22" s="96"/>
      <c r="E22" s="96"/>
      <c r="F22" s="96"/>
      <c r="G22" s="97"/>
      <c r="H22" s="200"/>
      <c r="I22" s="98"/>
    </row>
    <row r="23" spans="1:9" ht="12.75">
      <c r="A23" s="79" t="s">
        <v>14</v>
      </c>
      <c r="B23" s="12">
        <f>'G-Prima Tot x Tip V'!B23/'F-N° Seg Contrat'!B23*1000</f>
        <v>10649.17544042531</v>
      </c>
      <c r="C23" s="12">
        <f>'G-Prima Tot x Tip V'!C23/'F-N° Seg Contrat'!C23*1000</f>
        <v>11958.035328464706</v>
      </c>
      <c r="D23" s="12">
        <f>'G-Prima Tot x Tip V'!D23/'F-N° Seg Contrat'!D23*1000</f>
        <v>19417.364791702286</v>
      </c>
      <c r="E23" s="12">
        <f>'G-Prima Tot x Tip V'!E23/'F-N° Seg Contrat'!E23*1000</f>
        <v>72690.46348121826</v>
      </c>
      <c r="F23" s="12">
        <f>'G-Prima Tot x Tip V'!F23/'F-N° Seg Contrat'!F23*1000</f>
        <v>33627.90955074212</v>
      </c>
      <c r="G23" s="12">
        <f>'G-Prima Tot x Tip V'!G23/'F-N° Seg Contrat'!G23*1000</f>
        <v>18856.53631796386</v>
      </c>
      <c r="H23" s="12">
        <f>'G-Prima Tot x Tip V'!H23/'F-N° Seg Contrat'!H23*1000</f>
        <v>14411.11813013266</v>
      </c>
      <c r="I23" s="14">
        <f>'G-Prima Tot x Tip V'!I23/'F-N° Seg Contrat'!I23*1000</f>
        <v>13539.50141210728</v>
      </c>
    </row>
    <row r="24" spans="1:9" ht="12.75">
      <c r="A24" s="99"/>
      <c r="B24" s="85"/>
      <c r="C24" s="85"/>
      <c r="D24" s="85"/>
      <c r="E24" s="85"/>
      <c r="F24" s="85"/>
      <c r="G24" s="85"/>
      <c r="H24" s="85"/>
      <c r="I24" s="100"/>
    </row>
    <row r="25" spans="1:9" ht="12.75">
      <c r="A25" s="87"/>
      <c r="B25" s="61"/>
      <c r="C25" s="61"/>
      <c r="D25" s="61"/>
      <c r="E25" s="61"/>
      <c r="F25" s="61"/>
      <c r="G25" s="61"/>
      <c r="H25" s="61"/>
      <c r="I25" s="59"/>
    </row>
    <row r="26" spans="1:9" ht="12.75">
      <c r="A26" s="87"/>
      <c r="B26" s="61"/>
      <c r="C26" s="61"/>
      <c r="D26" s="61"/>
      <c r="E26" s="61"/>
      <c r="F26" s="61"/>
      <c r="G26" s="61"/>
      <c r="H26" s="61"/>
      <c r="I26" s="59"/>
    </row>
    <row r="27" spans="1:9" ht="12.75">
      <c r="A27" s="87"/>
      <c r="B27" s="61"/>
      <c r="C27" s="61"/>
      <c r="D27" s="61"/>
      <c r="E27" s="61"/>
      <c r="F27" s="61"/>
      <c r="G27" s="61"/>
      <c r="H27" s="61"/>
      <c r="I27" s="59"/>
    </row>
    <row r="28" spans="1:9" ht="12.75">
      <c r="A28" s="87"/>
      <c r="B28" s="61"/>
      <c r="C28" s="61"/>
      <c r="D28" s="61"/>
      <c r="E28" s="61"/>
      <c r="F28" s="61"/>
      <c r="G28" s="61"/>
      <c r="H28" s="61"/>
      <c r="I28" s="59"/>
    </row>
  </sheetData>
  <sheetProtection/>
  <printOptions/>
  <pageMargins left="1.18" right="0.75" top="0.8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2009-06-01T19:22:39Z</cp:lastPrinted>
  <dcterms:created xsi:type="dcterms:W3CDTF">1998-11-26T15:05:36Z</dcterms:created>
  <dcterms:modified xsi:type="dcterms:W3CDTF">2011-12-26T15:37:25Z</dcterms:modified>
  <cp:category/>
  <cp:version/>
  <cp:contentType/>
  <cp:contentStatus/>
</cp:coreProperties>
</file>